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070" activeTab="0"/>
  </bookViews>
  <sheets>
    <sheet name="●081221-090228" sheetId="1" r:id="rId1"/>
    <sheet name="Sheet1" sheetId="2" r:id="rId2"/>
    <sheet name="Sheet2" sheetId="3" r:id="rId3"/>
    <sheet name="Sheet3" sheetId="4" r:id="rId4"/>
  </sheets>
  <definedNames>
    <definedName name="_xlnm.Print_Area" localSheetId="0">'●081221-090228'!$B$4:$N$172</definedName>
    <definedName name="_xlnm.Print_Titles" localSheetId="0">'●081221-090228'!$4:$9</definedName>
  </definedNames>
  <calcPr fullCalcOnLoad="1"/>
</workbook>
</file>

<file path=xl/sharedStrings.xml><?xml version="1.0" encoding="utf-8"?>
<sst xmlns="http://schemas.openxmlformats.org/spreadsheetml/2006/main" count="473" uniqueCount="247">
  <si>
    <t>開始月日</t>
  </si>
  <si>
    <t>～</t>
  </si>
  <si>
    <t>最終日</t>
  </si>
  <si>
    <t>支払締切日</t>
  </si>
  <si>
    <t xml:space="preserve"> </t>
  </si>
  <si>
    <t>水</t>
  </si>
  <si>
    <t>小数点以下は10，20，30，４０，５０，６０，７０，８０，９０，００のように2桁目は０</t>
  </si>
  <si>
    <t>湯</t>
  </si>
  <si>
    <t>小数点以下は１１０、１２０、１３０のように3桁目は０</t>
  </si>
  <si>
    <t>芦花公園女子学生会館水湯料明細書</t>
  </si>
  <si>
    <t>～</t>
  </si>
  <si>
    <t>今回の備考</t>
  </si>
  <si>
    <t>水　道　料　内　訳</t>
  </si>
  <si>
    <t>　湯　料　金　内　訳</t>
  </si>
  <si>
    <t>室番</t>
  </si>
  <si>
    <t>入館者名</t>
  </si>
  <si>
    <t>前回ﾒｰﾀｰ</t>
  </si>
  <si>
    <t>今回ﾒｰﾀｰ</t>
  </si>
  <si>
    <t>水使用量</t>
  </si>
  <si>
    <t>水料金</t>
  </si>
  <si>
    <t>湯使用量</t>
  </si>
  <si>
    <t>湯料金</t>
  </si>
  <si>
    <t>合　計</t>
  </si>
  <si>
    <t>退館日</t>
  </si>
  <si>
    <t>本人</t>
  </si>
  <si>
    <t>石川 真生</t>
  </si>
  <si>
    <t>川崎　礼子</t>
  </si>
  <si>
    <t>中村　幸</t>
  </si>
  <si>
    <t>田中　寿子</t>
  </si>
  <si>
    <t>竹本　実加</t>
  </si>
  <si>
    <t>佐藤　百合</t>
  </si>
  <si>
    <t>小林　依里子</t>
  </si>
  <si>
    <t>米倉　綾香</t>
  </si>
  <si>
    <t>濵本　瑞穂</t>
  </si>
  <si>
    <t>吉野　友美</t>
  </si>
  <si>
    <t>菊地　佑</t>
  </si>
  <si>
    <t>原田　万理子</t>
  </si>
  <si>
    <t>佐藤　幼菜</t>
  </si>
  <si>
    <t>澤登　慶子</t>
  </si>
  <si>
    <t>西村　あゆみ</t>
  </si>
  <si>
    <t>溝上　真莉絵</t>
  </si>
  <si>
    <t>竹田　光穂</t>
  </si>
  <si>
    <t>飯野　景子</t>
  </si>
  <si>
    <t>斉藤　旭葉</t>
  </si>
  <si>
    <t>大槻　茜</t>
  </si>
  <si>
    <t>米田　茉緒</t>
  </si>
  <si>
    <t>岡野　緑</t>
  </si>
  <si>
    <t>長縄　美帆</t>
  </si>
  <si>
    <t>坂田　仁美</t>
  </si>
  <si>
    <t>坂井　ちひろ</t>
  </si>
  <si>
    <t>笹森　みなみ</t>
  </si>
  <si>
    <t>井筒　遥</t>
  </si>
  <si>
    <t>伊藤　亜希子</t>
  </si>
  <si>
    <t>有田　美恵</t>
  </si>
  <si>
    <t>杉山　裕美</t>
  </si>
  <si>
    <t>原野　めぐみ</t>
  </si>
  <si>
    <t>井上　真希子</t>
  </si>
  <si>
    <t>村瀬 明代</t>
  </si>
  <si>
    <t>小林　あずさ</t>
  </si>
  <si>
    <t>桑原　永佳</t>
  </si>
  <si>
    <t>日下　理恵子</t>
  </si>
  <si>
    <t>小山　舞</t>
  </si>
  <si>
    <t>縣　恵里</t>
  </si>
  <si>
    <t>新地　真弥</t>
  </si>
  <si>
    <t>退館精算書にて請求</t>
  </si>
  <si>
    <t>武宮　小百合</t>
  </si>
  <si>
    <t>阿部　静</t>
  </si>
  <si>
    <t>中山　友里</t>
  </si>
  <si>
    <t>添田　典子</t>
  </si>
  <si>
    <t>佐藤　弥奈　</t>
  </si>
  <si>
    <t>丹羽　倫子</t>
  </si>
  <si>
    <t>根本　瑞穂</t>
  </si>
  <si>
    <t>上野　香織</t>
  </si>
  <si>
    <t>柄田　直子</t>
  </si>
  <si>
    <t>田中　日奈子</t>
  </si>
  <si>
    <t>逸見　優</t>
  </si>
  <si>
    <t>宮尾　志帆</t>
  </si>
  <si>
    <t>内村　佳代</t>
  </si>
  <si>
    <t>岩淵　梨紗</t>
  </si>
  <si>
    <t>鈴木　英美</t>
  </si>
  <si>
    <t>照井　恵</t>
  </si>
  <si>
    <t>佐藤　亜未</t>
  </si>
  <si>
    <t>伊藤　美紀</t>
  </si>
  <si>
    <t>倉田　明奈</t>
  </si>
  <si>
    <t>越野　恵</t>
  </si>
  <si>
    <t>村井田　理奈</t>
  </si>
  <si>
    <t>狩野　明子</t>
  </si>
  <si>
    <t>速水　綾</t>
  </si>
  <si>
    <t>北濱　佳奈</t>
  </si>
  <si>
    <t>稲葉　麻莉</t>
  </si>
  <si>
    <t>大橋　佳奈</t>
  </si>
  <si>
    <t>山本　彩可</t>
  </si>
  <si>
    <t>村上　実里</t>
  </si>
  <si>
    <t>伊藤　絵里子</t>
  </si>
  <si>
    <t>荒川　恭子</t>
  </si>
  <si>
    <t>早瀬　莉麻</t>
  </si>
  <si>
    <t>村山　亜佳音</t>
  </si>
  <si>
    <t>田徳　美奈</t>
  </si>
  <si>
    <t>山下　亜津沙</t>
  </si>
  <si>
    <t>結城 里香</t>
  </si>
  <si>
    <t>永瀨　光佳子</t>
  </si>
  <si>
    <t>森本　智恵</t>
  </si>
  <si>
    <t>鹿島　知未</t>
  </si>
  <si>
    <t>辰本　佳菜子</t>
  </si>
  <si>
    <t>芦川　真佑</t>
  </si>
  <si>
    <t>市東　春華</t>
  </si>
  <si>
    <t>杉山　真佐美</t>
  </si>
  <si>
    <t>大橋　乃梨子</t>
  </si>
  <si>
    <t>鬼木　優華</t>
  </si>
  <si>
    <t>庄司　まなみ</t>
  </si>
  <si>
    <t>出野　菜月</t>
  </si>
  <si>
    <t>鈴木　麻由</t>
  </si>
  <si>
    <t>井上　奈保</t>
  </si>
  <si>
    <t>小寺　史子</t>
  </si>
  <si>
    <t>廣野　由香里</t>
  </si>
  <si>
    <t>荒物屋　未生</t>
  </si>
  <si>
    <t>松塚　万祐子</t>
  </si>
  <si>
    <t>野﨑　睦美</t>
  </si>
  <si>
    <t>上田　茜</t>
  </si>
  <si>
    <t>髙塩　奈央</t>
  </si>
  <si>
    <t>板川　香緒里</t>
  </si>
  <si>
    <t>重久　満里奈</t>
  </si>
  <si>
    <t>杉本　百合香</t>
  </si>
  <si>
    <t>新沼　めぐみ</t>
  </si>
  <si>
    <t>岡田　恵</t>
  </si>
  <si>
    <t>谷　佑子</t>
  </si>
  <si>
    <t>小柴　舞佑子</t>
  </si>
  <si>
    <t>栗田　雅子</t>
  </si>
  <si>
    <t>酒井　玲奈</t>
  </si>
  <si>
    <t>庄山　万裕</t>
  </si>
  <si>
    <t>竹内　優奈</t>
  </si>
  <si>
    <t>加藤　舞</t>
  </si>
  <si>
    <t>木村　真奈美</t>
  </si>
  <si>
    <t>大嶽　真由子</t>
  </si>
  <si>
    <t>中島　早紀</t>
  </si>
  <si>
    <t>坂本　実香</t>
  </si>
  <si>
    <t>西村　彩</t>
  </si>
  <si>
    <t>永山　愛</t>
  </si>
  <si>
    <t>鈴木　智恵美</t>
  </si>
  <si>
    <t>田場　未希子</t>
  </si>
  <si>
    <t>中島　里佳　</t>
  </si>
  <si>
    <t>齊藤　仁美</t>
  </si>
  <si>
    <t>中野　恵</t>
  </si>
  <si>
    <t>鈴木　礼美</t>
  </si>
  <si>
    <t>大川　麗奈</t>
  </si>
  <si>
    <t>永井　綾香</t>
  </si>
  <si>
    <t>鈴木　靖子</t>
  </si>
  <si>
    <t>大山　紗季</t>
  </si>
  <si>
    <t>杉本　理菜</t>
  </si>
  <si>
    <t>大石　郁</t>
  </si>
  <si>
    <t>三村　佳奈美</t>
  </si>
  <si>
    <t>岡﨑　恵理</t>
  </si>
  <si>
    <t>伊藤　麻由美</t>
  </si>
  <si>
    <t>松永　麻由</t>
  </si>
  <si>
    <t>9月退館に変更</t>
  </si>
  <si>
    <t>鈴木　奈里子</t>
  </si>
  <si>
    <t>柘植　沙也子</t>
  </si>
  <si>
    <t>國分　美歌</t>
  </si>
  <si>
    <t>大宮　有里絵</t>
  </si>
  <si>
    <t>梶山　ひろみ</t>
  </si>
  <si>
    <t>高橋　千愛</t>
  </si>
  <si>
    <t>佐々木　奈央</t>
  </si>
  <si>
    <t>亀井　伶奈</t>
  </si>
  <si>
    <t>西村　さやか</t>
  </si>
  <si>
    <t>高野　瑶子</t>
  </si>
  <si>
    <t>横山　綾乃</t>
  </si>
  <si>
    <t>千葉　友里加</t>
  </si>
  <si>
    <t>酒匂　優希</t>
  </si>
  <si>
    <t>薮田　裕子</t>
  </si>
  <si>
    <t>堀場　美佑季</t>
  </si>
  <si>
    <t>亀井　麻美</t>
  </si>
  <si>
    <t>鈴木　美穂</t>
  </si>
  <si>
    <t>鈴木　沙織</t>
  </si>
  <si>
    <t>冨田　萌美</t>
  </si>
  <si>
    <t>菅原　奈月</t>
  </si>
  <si>
    <t>畑山　泰子</t>
  </si>
  <si>
    <t>渋谷　真依</t>
  </si>
  <si>
    <t>友永　侑希</t>
  </si>
  <si>
    <t>北村　瑶子</t>
  </si>
  <si>
    <t>沼宮内　望</t>
  </si>
  <si>
    <t>國井　千尋</t>
  </si>
  <si>
    <t>和田　瑞帆</t>
  </si>
  <si>
    <t>緒方　寿美佳</t>
  </si>
  <si>
    <t>小野澤　幹</t>
  </si>
  <si>
    <t>北澤　南海</t>
  </si>
  <si>
    <t>上甲　真梨子</t>
  </si>
  <si>
    <t>奥洞　あすか</t>
  </si>
  <si>
    <t>上村　聡美</t>
  </si>
  <si>
    <t>大澤　琴音</t>
  </si>
  <si>
    <t>河野　秀香</t>
  </si>
  <si>
    <t>杉本　有梨枝</t>
  </si>
  <si>
    <t>松本　司</t>
  </si>
  <si>
    <t>中尾　友美</t>
  </si>
  <si>
    <t>中村　綾子</t>
  </si>
  <si>
    <t>土谷　愛未</t>
  </si>
  <si>
    <t>北出　祥子</t>
  </si>
  <si>
    <t>吉岡　桜子</t>
  </si>
  <si>
    <t>金原　陽奈</t>
  </si>
  <si>
    <t>市川　クミ</t>
  </si>
  <si>
    <t>西塚　歩美</t>
  </si>
  <si>
    <t>稲穂　早紀</t>
  </si>
  <si>
    <t>田村　菜緒</t>
  </si>
  <si>
    <t>山口　麗香</t>
  </si>
  <si>
    <t>安田　浩子</t>
  </si>
  <si>
    <t>酒匂 美佳</t>
  </si>
  <si>
    <t>近藤　早希</t>
  </si>
  <si>
    <t>岡芹　彩香</t>
  </si>
  <si>
    <t>楯　友紀</t>
  </si>
  <si>
    <t>望月　ひろこ</t>
  </si>
  <si>
    <t>大塚　由理奈</t>
  </si>
  <si>
    <t>川﨑　あずさ</t>
  </si>
  <si>
    <t>萩原　理沙子</t>
  </si>
  <si>
    <t>中島　仁美</t>
  </si>
  <si>
    <t>脊戸川　なつみ</t>
  </si>
  <si>
    <t>佐々木　彩</t>
  </si>
  <si>
    <t>足立　久佳</t>
  </si>
  <si>
    <t>久本　加奈子</t>
  </si>
  <si>
    <t>黒須　温子</t>
  </si>
  <si>
    <t>山崎　夏美</t>
  </si>
  <si>
    <t>服部　沙也加</t>
  </si>
  <si>
    <t>宮田　聡美</t>
  </si>
  <si>
    <t>中澤　深雪</t>
  </si>
  <si>
    <t>高野　恵</t>
  </si>
  <si>
    <t>八木　晴香</t>
  </si>
  <si>
    <t>本宮　蘭</t>
  </si>
  <si>
    <t>岡田　香奈子</t>
  </si>
  <si>
    <t>向縄　あゆみ</t>
  </si>
  <si>
    <t>結城　茜</t>
  </si>
  <si>
    <t>藤井　桃子</t>
  </si>
  <si>
    <t>渡辺　綾</t>
  </si>
  <si>
    <t>玉利　かすみ</t>
  </si>
  <si>
    <t>花沢　麻帆</t>
  </si>
  <si>
    <t>打和　美帆</t>
  </si>
  <si>
    <t>河村　智穂</t>
  </si>
  <si>
    <t>浅田　有紀</t>
  </si>
  <si>
    <t>瓜生　すみれ</t>
  </si>
  <si>
    <t>小野　史香</t>
  </si>
  <si>
    <t>友田　佳奈</t>
  </si>
  <si>
    <t>高田　瑛里</t>
  </si>
  <si>
    <t>宮石 由加利</t>
  </si>
  <si>
    <t>宿直室</t>
  </si>
  <si>
    <t>ゲストルーム</t>
  </si>
  <si>
    <t>リネン室</t>
  </si>
  <si>
    <t>148室</t>
  </si>
  <si>
    <t xml:space="preserve"> </t>
  </si>
  <si>
    <t>÷</t>
  </si>
  <si>
    <t>＝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</si>
</sst>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"/>
    <numFmt numFmtId="177" formatCode="m/d"/>
    <numFmt numFmtId="178" formatCode="0_);[Red]\(0\)"/>
    <numFmt numFmtId="179" formatCode="#,##0&quot;年&quot;;[Red]\-#,##0&quot;年&quot;"/>
    <numFmt numFmtId="180" formatCode="#,##0_ ;[Red]\-#,##0\ "/>
    <numFmt numFmtId="181" formatCode="0.000_);[Red]\(0.000\)"/>
    <numFmt numFmtId="182" formatCode="0.0000_);[Red]\(0.0000\)"/>
    <numFmt numFmtId="183" formatCode="0.00000_);[Red]\(0.00000\)"/>
    <numFmt numFmtId="184" formatCode="m&quot;月&quot;"/>
    <numFmt numFmtId="185" formatCode="0.000"/>
    <numFmt numFmtId="186" formatCode="0.00_);[Red]\(0.00\)"/>
    <numFmt numFmtId="187" formatCode="0.0_);[Red]\(0.0\)"/>
    <numFmt numFmtId="188" formatCode="yyyy&quot;年&quot;m&quot;月&quot;d&quot;日&quot;\(aaa\)"/>
    <numFmt numFmtId="189" formatCode="m&quot;月&quot;d&quot;日&quot;\(aaa\)"/>
    <numFmt numFmtId="190" formatCode="#,##0.0;[Red]\-#,##0.0"/>
    <numFmt numFmtId="191" formatCode="#,##0.000;[Red]\-#,##0.000"/>
    <numFmt numFmtId="192" formatCode="#,##0.0000;[Red]\-#,##0.0000"/>
    <numFmt numFmtId="193" formatCode="#,##0.00_ ;[Red]\-#,##0.00\ "/>
    <numFmt numFmtId="194" formatCode="#,##0.000_ ;[Red]\-#,##0.000\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yy/m/d\(aaa\)"/>
    <numFmt numFmtId="200" formatCode="#,##0;[Red]#,##0"/>
    <numFmt numFmtId="201" formatCode="yy\ /\ m\ /\ d\ \ \(aaa\)"/>
    <numFmt numFmtId="202" formatCode="m/d\(aaa\)"/>
    <numFmt numFmtId="203" formatCode="mmm\-yyyy"/>
    <numFmt numFmtId="204" formatCode="m\ /\ d\ \(aaa\)"/>
    <numFmt numFmtId="205" formatCode="0.0000000_ "/>
    <numFmt numFmtId="206" formatCode="0.000000_ "/>
    <numFmt numFmtId="207" formatCode="0.00000_ "/>
    <numFmt numFmtId="208" formatCode="0.0000_ "/>
    <numFmt numFmtId="209" formatCode="0.000_ "/>
    <numFmt numFmtId="210" formatCode="0.00_ "/>
    <numFmt numFmtId="211" formatCode="0.0_ "/>
    <numFmt numFmtId="212" formatCode="0_ "/>
  </numFmts>
  <fonts count="25">
    <font>
      <sz val="11"/>
      <name val="ＭＳ Ｐゴシック"/>
      <family val="0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sz val="10"/>
      <color indexed="5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6"/>
      <color indexed="10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4"/>
      <color indexed="10"/>
      <name val="ＭＳ Ｐゴシック"/>
      <family val="3"/>
    </font>
    <font>
      <sz val="36"/>
      <name val="ＭＳ Ｐゴシック"/>
      <family val="3"/>
    </font>
    <font>
      <b/>
      <sz val="20"/>
      <color indexed="10"/>
      <name val="ＭＳ Ｐゴシック"/>
      <family val="3"/>
    </font>
    <font>
      <b/>
      <sz val="24"/>
      <color indexed="10"/>
      <name val="ＭＳ Ｐゴシック"/>
      <family val="3"/>
    </font>
    <font>
      <sz val="20"/>
      <name val="ＭＳ Ｐ明朝"/>
      <family val="1"/>
    </font>
    <font>
      <sz val="20"/>
      <color indexed="10"/>
      <name val="ＭＳ Ｐゴシック"/>
      <family val="3"/>
    </font>
    <font>
      <sz val="20"/>
      <color indexed="10"/>
      <name val="ＭＳ Ｐ明朝"/>
      <family val="1"/>
    </font>
    <font>
      <sz val="20"/>
      <color indexed="50"/>
      <name val="ＭＳ Ｐゴシック"/>
      <family val="3"/>
    </font>
    <font>
      <sz val="18"/>
      <color indexed="10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3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medium"/>
    </border>
    <border>
      <left style="medium"/>
      <right style="medium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 shrinkToFit="1"/>
    </xf>
    <xf numFmtId="0" fontId="4" fillId="0" borderId="0" xfId="0" applyFont="1" applyBorder="1" applyAlignment="1">
      <alignment shrinkToFit="1"/>
    </xf>
    <xf numFmtId="40" fontId="4" fillId="0" borderId="0" xfId="17" applyNumberFormat="1" applyFont="1" applyBorder="1" applyAlignment="1">
      <alignment shrinkToFit="1"/>
    </xf>
    <xf numFmtId="38" fontId="4" fillId="0" borderId="0" xfId="17" applyNumberFormat="1" applyFont="1" applyBorder="1" applyAlignment="1">
      <alignment shrinkToFit="1"/>
    </xf>
    <xf numFmtId="185" fontId="4" fillId="0" borderId="0" xfId="17" applyNumberFormat="1" applyFont="1" applyFill="1" applyBorder="1" applyAlignment="1">
      <alignment shrinkToFit="1"/>
    </xf>
    <xf numFmtId="181" fontId="4" fillId="0" borderId="0" xfId="0" applyNumberFormat="1" applyFont="1" applyBorder="1" applyAlignment="1">
      <alignment horizontal="center" shrinkToFit="1"/>
    </xf>
    <xf numFmtId="40" fontId="4" fillId="0" borderId="0" xfId="0" applyNumberFormat="1" applyFont="1" applyBorder="1" applyAlignment="1">
      <alignment shrinkToFit="1"/>
    </xf>
    <xf numFmtId="38" fontId="4" fillId="0" borderId="0" xfId="17" applyFont="1" applyBorder="1" applyAlignment="1">
      <alignment shrinkToFit="1"/>
    </xf>
    <xf numFmtId="38" fontId="7" fillId="0" borderId="0" xfId="17" applyFont="1" applyBorder="1" applyAlignment="1">
      <alignment shrinkToFit="1"/>
    </xf>
    <xf numFmtId="189" fontId="8" fillId="0" borderId="0" xfId="0" applyNumberFormat="1" applyFont="1" applyFill="1" applyBorder="1" applyAlignment="1">
      <alignment horizontal="left" vertical="top" shrinkToFi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40" fontId="10" fillId="0" borderId="0" xfId="0" applyNumberFormat="1" applyFont="1" applyBorder="1" applyAlignment="1">
      <alignment shrinkToFit="1"/>
    </xf>
    <xf numFmtId="38" fontId="11" fillId="0" borderId="0" xfId="17" applyFont="1" applyBorder="1" applyAlignment="1">
      <alignment horizontal="center" shrinkToFit="1"/>
    </xf>
    <xf numFmtId="38" fontId="10" fillId="0" borderId="0" xfId="17" applyFont="1" applyBorder="1" applyAlignment="1">
      <alignment shrinkToFit="1"/>
    </xf>
    <xf numFmtId="189" fontId="12" fillId="0" borderId="0" xfId="0" applyNumberFormat="1" applyFont="1" applyFill="1" applyBorder="1" applyAlignment="1">
      <alignment horizontal="left" vertical="top" shrinkToFit="1"/>
    </xf>
    <xf numFmtId="0" fontId="13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 shrinkToFit="1"/>
    </xf>
    <xf numFmtId="0" fontId="13" fillId="0" borderId="0" xfId="17" applyNumberFormat="1" applyFont="1" applyBorder="1" applyAlignment="1">
      <alignment horizontal="center" shrinkToFit="1"/>
    </xf>
    <xf numFmtId="0" fontId="13" fillId="0" borderId="0" xfId="17" applyNumberFormat="1" applyFont="1" applyFill="1" applyBorder="1" applyAlignment="1">
      <alignment horizontal="center" shrinkToFit="1"/>
    </xf>
    <xf numFmtId="0" fontId="13" fillId="0" borderId="0" xfId="0" applyNumberFormat="1" applyFont="1" applyFill="1" applyBorder="1" applyAlignment="1">
      <alignment horizontal="center" vertical="top" shrinkToFit="1"/>
    </xf>
    <xf numFmtId="0" fontId="13" fillId="0" borderId="0" xfId="0" applyNumberFormat="1" applyFont="1" applyFill="1" applyBorder="1" applyAlignment="1">
      <alignment horizontal="center" vertical="top"/>
    </xf>
    <xf numFmtId="0" fontId="13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 shrinkToFit="1"/>
    </xf>
    <xf numFmtId="38" fontId="13" fillId="0" borderId="0" xfId="17" applyNumberFormat="1" applyFont="1" applyBorder="1" applyAlignment="1">
      <alignment vertical="center" shrinkToFit="1"/>
    </xf>
    <xf numFmtId="185" fontId="14" fillId="0" borderId="0" xfId="17" applyNumberFormat="1" applyFont="1" applyFill="1" applyBorder="1" applyAlignment="1">
      <alignment horizontal="right" vertical="center" shrinkToFit="1"/>
    </xf>
    <xf numFmtId="181" fontId="14" fillId="0" borderId="0" xfId="0" applyNumberFormat="1" applyFont="1" applyBorder="1" applyAlignment="1">
      <alignment horizontal="left" vertical="center" shrinkToFit="1"/>
    </xf>
    <xf numFmtId="56" fontId="15" fillId="2" borderId="0" xfId="0" applyNumberFormat="1" applyFont="1" applyFill="1" applyBorder="1" applyAlignment="1">
      <alignment horizontal="center" vertical="center" shrinkToFit="1"/>
    </xf>
    <xf numFmtId="184" fontId="14" fillId="0" borderId="0" xfId="0" applyNumberFormat="1" applyFont="1" applyBorder="1" applyAlignment="1">
      <alignment horizontal="center" vertical="center" shrinkToFit="1"/>
    </xf>
    <xf numFmtId="31" fontId="16" fillId="2" borderId="0" xfId="0" applyNumberFormat="1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shrinkToFit="1"/>
    </xf>
    <xf numFmtId="0" fontId="8" fillId="3" borderId="2" xfId="0" applyFont="1" applyFill="1" applyBorder="1" applyAlignment="1">
      <alignment shrinkToFit="1"/>
    </xf>
    <xf numFmtId="40" fontId="14" fillId="3" borderId="3" xfId="17" applyNumberFormat="1" applyFont="1" applyFill="1" applyBorder="1" applyAlignment="1">
      <alignment horizontal="centerContinuous" shrinkToFit="1"/>
    </xf>
    <xf numFmtId="40" fontId="14" fillId="3" borderId="4" xfId="17" applyNumberFormat="1" applyFont="1" applyFill="1" applyBorder="1" applyAlignment="1">
      <alignment horizontal="centerContinuous" shrinkToFit="1"/>
    </xf>
    <xf numFmtId="38" fontId="18" fillId="3" borderId="5" xfId="17" applyNumberFormat="1" applyFont="1" applyFill="1" applyBorder="1" applyAlignment="1">
      <alignment horizontal="centerContinuous" shrinkToFit="1"/>
    </xf>
    <xf numFmtId="185" fontId="14" fillId="4" borderId="3" xfId="17" applyNumberFormat="1" applyFont="1" applyFill="1" applyBorder="1" applyAlignment="1">
      <alignment horizontal="centerContinuous" shrinkToFit="1"/>
    </xf>
    <xf numFmtId="181" fontId="14" fillId="4" borderId="6" xfId="0" applyNumberFormat="1" applyFont="1" applyFill="1" applyBorder="1" applyAlignment="1">
      <alignment horizontal="centerContinuous" shrinkToFit="1"/>
    </xf>
    <xf numFmtId="40" fontId="14" fillId="4" borderId="6" xfId="0" applyNumberFormat="1" applyFont="1" applyFill="1" applyBorder="1" applyAlignment="1">
      <alignment horizontal="centerContinuous" shrinkToFit="1"/>
    </xf>
    <xf numFmtId="38" fontId="18" fillId="4" borderId="5" xfId="17" applyFont="1" applyFill="1" applyBorder="1" applyAlignment="1">
      <alignment shrinkToFit="1"/>
    </xf>
    <xf numFmtId="38" fontId="15" fillId="5" borderId="7" xfId="17" applyFont="1" applyFill="1" applyBorder="1" applyAlignment="1">
      <alignment horizontal="center" shrinkToFit="1"/>
    </xf>
    <xf numFmtId="0" fontId="8" fillId="3" borderId="8" xfId="0" applyFont="1" applyFill="1" applyBorder="1" applyAlignment="1">
      <alignment horizontal="center" shrinkToFit="1"/>
    </xf>
    <xf numFmtId="0" fontId="8" fillId="3" borderId="9" xfId="0" applyFont="1" applyFill="1" applyBorder="1" applyAlignment="1">
      <alignment horizontal="center" shrinkToFit="1"/>
    </xf>
    <xf numFmtId="40" fontId="8" fillId="3" borderId="10" xfId="17" applyNumberFormat="1" applyFont="1" applyFill="1" applyBorder="1" applyAlignment="1">
      <alignment horizontal="center" shrinkToFit="1"/>
    </xf>
    <xf numFmtId="40" fontId="19" fillId="3" borderId="11" xfId="17" applyNumberFormat="1" applyFont="1" applyFill="1" applyBorder="1" applyAlignment="1">
      <alignment horizontal="center" shrinkToFit="1"/>
    </xf>
    <xf numFmtId="40" fontId="8" fillId="3" borderId="11" xfId="17" applyNumberFormat="1" applyFont="1" applyFill="1" applyBorder="1" applyAlignment="1">
      <alignment horizontal="center" shrinkToFit="1"/>
    </xf>
    <xf numFmtId="38" fontId="8" fillId="3" borderId="12" xfId="17" applyNumberFormat="1" applyFont="1" applyFill="1" applyBorder="1" applyAlignment="1">
      <alignment horizontal="center" shrinkToFit="1"/>
    </xf>
    <xf numFmtId="185" fontId="8" fillId="4" borderId="13" xfId="17" applyNumberFormat="1" applyFont="1" applyFill="1" applyBorder="1" applyAlignment="1">
      <alignment horizontal="center" shrinkToFit="1"/>
    </xf>
    <xf numFmtId="181" fontId="19" fillId="4" borderId="9" xfId="17" applyNumberFormat="1" applyFont="1" applyFill="1" applyBorder="1" applyAlignment="1">
      <alignment horizontal="center" shrinkToFit="1"/>
    </xf>
    <xf numFmtId="40" fontId="8" fillId="4" borderId="11" xfId="17" applyNumberFormat="1" applyFont="1" applyFill="1" applyBorder="1" applyAlignment="1">
      <alignment horizontal="center" shrinkToFit="1"/>
    </xf>
    <xf numFmtId="38" fontId="8" fillId="4" borderId="12" xfId="17" applyFont="1" applyFill="1" applyBorder="1" applyAlignment="1">
      <alignment horizontal="center" shrinkToFit="1"/>
    </xf>
    <xf numFmtId="38" fontId="15" fillId="5" borderId="14" xfId="17" applyFont="1" applyFill="1" applyBorder="1" applyAlignment="1">
      <alignment horizontal="center" shrinkToFit="1"/>
    </xf>
    <xf numFmtId="189" fontId="8" fillId="0" borderId="2" xfId="0" applyNumberFormat="1" applyFont="1" applyFill="1" applyBorder="1" applyAlignment="1">
      <alignment horizontal="left" vertical="top" shrinkToFit="1"/>
    </xf>
    <xf numFmtId="0" fontId="9" fillId="0" borderId="0" xfId="0" applyFont="1" applyBorder="1" applyAlignment="1">
      <alignment/>
    </xf>
    <xf numFmtId="0" fontId="19" fillId="0" borderId="0" xfId="0" applyNumberFormat="1" applyFont="1" applyFill="1" applyBorder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40" fontId="9" fillId="0" borderId="15" xfId="17" applyNumberFormat="1" applyFont="1" applyFill="1" applyBorder="1" applyAlignment="1">
      <alignment shrinkToFit="1"/>
    </xf>
    <xf numFmtId="38" fontId="9" fillId="0" borderId="16" xfId="17" applyNumberFormat="1" applyFont="1" applyFill="1" applyBorder="1" applyAlignment="1">
      <alignment shrinkToFit="1"/>
    </xf>
    <xf numFmtId="191" fontId="9" fillId="0" borderId="15" xfId="0" applyNumberFormat="1" applyFont="1" applyFill="1" applyBorder="1" applyAlignment="1">
      <alignment shrinkToFit="1"/>
    </xf>
    <xf numFmtId="40" fontId="9" fillId="0" borderId="15" xfId="0" applyNumberFormat="1" applyFont="1" applyFill="1" applyBorder="1" applyAlignment="1">
      <alignment shrinkToFit="1"/>
    </xf>
    <xf numFmtId="38" fontId="14" fillId="0" borderId="14" xfId="17" applyFont="1" applyFill="1" applyBorder="1" applyAlignment="1">
      <alignment shrinkToFit="1"/>
    </xf>
    <xf numFmtId="201" fontId="8" fillId="0" borderId="2" xfId="0" applyNumberFormat="1" applyFont="1" applyFill="1" applyBorder="1" applyAlignment="1">
      <alignment horizontal="left" vertical="top" shrinkToFit="1"/>
    </xf>
    <xf numFmtId="0" fontId="9" fillId="0" borderId="15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20" fillId="0" borderId="17" xfId="0" applyFont="1" applyFill="1" applyBorder="1" applyAlignment="1">
      <alignment horizontal="left" vertical="center" wrapText="1" shrinkToFit="1"/>
    </xf>
    <xf numFmtId="0" fontId="5" fillId="0" borderId="0" xfId="0" applyNumberFormat="1" applyFont="1" applyFill="1" applyBorder="1" applyAlignment="1">
      <alignment/>
    </xf>
    <xf numFmtId="0" fontId="9" fillId="0" borderId="15" xfId="0" applyFont="1" applyFill="1" applyBorder="1" applyAlignment="1">
      <alignment vertical="top"/>
    </xf>
    <xf numFmtId="0" fontId="20" fillId="0" borderId="17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21" fillId="0" borderId="0" xfId="0" applyFont="1" applyBorder="1" applyAlignment="1">
      <alignment/>
    </xf>
    <xf numFmtId="0" fontId="21" fillId="0" borderId="15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17" xfId="0" applyFont="1" applyFill="1" applyBorder="1" applyAlignment="1">
      <alignment horizontal="left" vertical="center" wrapText="1" shrinkToFit="1"/>
    </xf>
    <xf numFmtId="0" fontId="22" fillId="0" borderId="17" xfId="0" applyFont="1" applyFill="1" applyBorder="1" applyAlignment="1">
      <alignment horizontal="left" vertical="center"/>
    </xf>
    <xf numFmtId="0" fontId="21" fillId="0" borderId="17" xfId="0" applyFont="1" applyFill="1" applyBorder="1" applyAlignment="1">
      <alignment horizontal="left" vertical="center"/>
    </xf>
    <xf numFmtId="199" fontId="22" fillId="0" borderId="17" xfId="0" applyNumberFormat="1" applyFont="1" applyFill="1" applyBorder="1" applyAlignment="1">
      <alignment horizontal="left" vertical="center" wrapText="1" shrinkToFit="1"/>
    </xf>
    <xf numFmtId="0" fontId="20" fillId="0" borderId="17" xfId="0" applyNumberFormat="1" applyFont="1" applyFill="1" applyBorder="1" applyAlignment="1">
      <alignment horizontal="left" vertical="center" wrapText="1" shrinkToFit="1"/>
    </xf>
    <xf numFmtId="0" fontId="22" fillId="0" borderId="17" xfId="0" applyNumberFormat="1" applyFont="1" applyFill="1" applyBorder="1" applyAlignment="1">
      <alignment horizontal="left" vertical="center" wrapText="1" shrinkToFit="1"/>
    </xf>
    <xf numFmtId="199" fontId="21" fillId="0" borderId="17" xfId="0" applyNumberFormat="1" applyFont="1" applyFill="1" applyBorder="1" applyAlignment="1">
      <alignment horizontal="left" vertical="center"/>
    </xf>
    <xf numFmtId="199" fontId="20" fillId="0" borderId="17" xfId="0" applyNumberFormat="1" applyFont="1" applyFill="1" applyBorder="1" applyAlignment="1">
      <alignment horizontal="left" vertical="center" wrapText="1" shrinkToFit="1"/>
    </xf>
    <xf numFmtId="199" fontId="9" fillId="0" borderId="17" xfId="0" applyNumberFormat="1" applyFont="1" applyFill="1" applyBorder="1" applyAlignment="1">
      <alignment horizontal="left" vertical="center"/>
    </xf>
    <xf numFmtId="0" fontId="9" fillId="6" borderId="15" xfId="0" applyFont="1" applyFill="1" applyBorder="1" applyAlignment="1">
      <alignment/>
    </xf>
    <xf numFmtId="40" fontId="9" fillId="6" borderId="15" xfId="17" applyNumberFormat="1" applyFont="1" applyFill="1" applyBorder="1" applyAlignment="1">
      <alignment shrinkToFit="1"/>
    </xf>
    <xf numFmtId="38" fontId="9" fillId="6" borderId="16" xfId="17" applyNumberFormat="1" applyFont="1" applyFill="1" applyBorder="1" applyAlignment="1">
      <alignment shrinkToFit="1"/>
    </xf>
    <xf numFmtId="191" fontId="9" fillId="6" borderId="15" xfId="0" applyNumberFormat="1" applyFont="1" applyFill="1" applyBorder="1" applyAlignment="1">
      <alignment shrinkToFit="1"/>
    </xf>
    <xf numFmtId="40" fontId="9" fillId="6" borderId="15" xfId="0" applyNumberFormat="1" applyFont="1" applyFill="1" applyBorder="1" applyAlignment="1">
      <alignment shrinkToFit="1"/>
    </xf>
    <xf numFmtId="38" fontId="14" fillId="6" borderId="14" xfId="17" applyFont="1" applyFill="1" applyBorder="1" applyAlignment="1">
      <alignment shrinkToFit="1"/>
    </xf>
    <xf numFmtId="201" fontId="8" fillId="6" borderId="2" xfId="0" applyNumberFormat="1" applyFont="1" applyFill="1" applyBorder="1" applyAlignment="1">
      <alignment horizontal="left" vertical="top" shrinkToFit="1"/>
    </xf>
    <xf numFmtId="201" fontId="8" fillId="0" borderId="2" xfId="0" applyNumberFormat="1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center" shrinkToFit="1"/>
    </xf>
    <xf numFmtId="201" fontId="0" fillId="0" borderId="2" xfId="0" applyNumberFormat="1" applyFont="1" applyFill="1" applyBorder="1" applyAlignment="1">
      <alignment horizontal="left" vertical="top" shrinkToFit="1"/>
    </xf>
    <xf numFmtId="201" fontId="8" fillId="0" borderId="2" xfId="0" applyNumberFormat="1" applyFont="1" applyFill="1" applyBorder="1" applyAlignment="1">
      <alignment horizontal="left" vertical="top" wrapText="1" shrinkToFit="1"/>
    </xf>
    <xf numFmtId="201" fontId="8" fillId="0" borderId="2" xfId="0" applyNumberFormat="1" applyFont="1" applyFill="1" applyBorder="1" applyAlignment="1" quotePrefix="1">
      <alignment horizontal="left" vertical="top" shrinkToFit="1"/>
    </xf>
    <xf numFmtId="0" fontId="21" fillId="6" borderId="15" xfId="0" applyFont="1" applyFill="1" applyBorder="1" applyAlignment="1">
      <alignment/>
    </xf>
    <xf numFmtId="199" fontId="9" fillId="0" borderId="15" xfId="0" applyNumberFormat="1" applyFont="1" applyFill="1" applyBorder="1" applyAlignment="1">
      <alignment vertical="top"/>
    </xf>
    <xf numFmtId="191" fontId="21" fillId="0" borderId="15" xfId="0" applyNumberFormat="1" applyFont="1" applyFill="1" applyBorder="1" applyAlignment="1">
      <alignment shrinkToFit="1"/>
    </xf>
    <xf numFmtId="189" fontId="9" fillId="0" borderId="15" xfId="0" applyNumberFormat="1" applyFont="1" applyFill="1" applyBorder="1" applyAlignment="1">
      <alignment horizontal="left" vertical="top"/>
    </xf>
    <xf numFmtId="201" fontId="8" fillId="0" borderId="15" xfId="0" applyNumberFormat="1" applyFont="1" applyFill="1" applyBorder="1" applyAlignment="1">
      <alignment horizontal="left" vertical="top" shrinkToFit="1"/>
    </xf>
    <xf numFmtId="40" fontId="9" fillId="0" borderId="18" xfId="17" applyNumberFormat="1" applyFont="1" applyFill="1" applyBorder="1" applyAlignment="1">
      <alignment shrinkToFit="1"/>
    </xf>
    <xf numFmtId="38" fontId="9" fillId="0" borderId="19" xfId="17" applyNumberFormat="1" applyFont="1" applyFill="1" applyBorder="1" applyAlignment="1">
      <alignment shrinkToFit="1"/>
    </xf>
    <xf numFmtId="191" fontId="9" fillId="0" borderId="20" xfId="0" applyNumberFormat="1" applyFont="1" applyFill="1" applyBorder="1" applyAlignment="1">
      <alignment shrinkToFit="1"/>
    </xf>
    <xf numFmtId="40" fontId="9" fillId="0" borderId="18" xfId="0" applyNumberFormat="1" applyFont="1" applyFill="1" applyBorder="1" applyAlignment="1">
      <alignment shrinkToFit="1"/>
    </xf>
    <xf numFmtId="38" fontId="14" fillId="0" borderId="21" xfId="17" applyFont="1" applyFill="1" applyBorder="1" applyAlignment="1">
      <alignment shrinkToFit="1"/>
    </xf>
    <xf numFmtId="0" fontId="21" fillId="0" borderId="22" xfId="0" applyFont="1" applyFill="1" applyBorder="1" applyAlignment="1">
      <alignment horizontal="center" shrinkToFit="1"/>
    </xf>
    <xf numFmtId="0" fontId="20" fillId="0" borderId="23" xfId="0" applyFont="1" applyBorder="1" applyAlignment="1">
      <alignment shrinkToFit="1"/>
    </xf>
    <xf numFmtId="40" fontId="9" fillId="0" borderId="22" xfId="17" applyNumberFormat="1" applyFont="1" applyFill="1" applyBorder="1" applyAlignment="1">
      <alignment shrinkToFit="1"/>
    </xf>
    <xf numFmtId="40" fontId="11" fillId="0" borderId="22" xfId="17" applyNumberFormat="1" applyFont="1" applyFill="1" applyBorder="1" applyAlignment="1">
      <alignment shrinkToFit="1"/>
    </xf>
    <xf numFmtId="38" fontId="12" fillId="0" borderId="23" xfId="17" applyNumberFormat="1" applyFont="1" applyFill="1" applyBorder="1" applyAlignment="1">
      <alignment shrinkToFit="1"/>
    </xf>
    <xf numFmtId="191" fontId="11" fillId="0" borderId="24" xfId="0" applyNumberFormat="1" applyFont="1" applyFill="1" applyBorder="1" applyAlignment="1">
      <alignment shrinkToFit="1"/>
    </xf>
    <xf numFmtId="40" fontId="11" fillId="0" borderId="22" xfId="0" applyNumberFormat="1" applyFont="1" applyFill="1" applyBorder="1" applyAlignment="1">
      <alignment shrinkToFit="1"/>
    </xf>
    <xf numFmtId="38" fontId="12" fillId="0" borderId="25" xfId="17" applyNumberFormat="1" applyFont="1" applyFill="1" applyBorder="1" applyAlignment="1">
      <alignment shrinkToFit="1"/>
    </xf>
    <xf numFmtId="38" fontId="10" fillId="0" borderId="26" xfId="17" applyFont="1" applyFill="1" applyBorder="1" applyAlignment="1">
      <alignment shrinkToFit="1"/>
    </xf>
    <xf numFmtId="212" fontId="8" fillId="0" borderId="0" xfId="0" applyNumberFormat="1" applyFont="1" applyFill="1" applyBorder="1" applyAlignment="1">
      <alignment horizontal="left" vertical="top" shrinkToFit="1"/>
    </xf>
    <xf numFmtId="0" fontId="9" fillId="0" borderId="0" xfId="0" applyFont="1" applyFill="1" applyBorder="1" applyAlignment="1">
      <alignment vertical="top"/>
    </xf>
    <xf numFmtId="38" fontId="21" fillId="0" borderId="17" xfId="17" applyFont="1" applyFill="1" applyBorder="1" applyAlignment="1">
      <alignment horizontal="center" shrinkToFit="1"/>
    </xf>
    <xf numFmtId="0" fontId="20" fillId="0" borderId="27" xfId="0" applyFont="1" applyBorder="1" applyAlignment="1">
      <alignment shrinkToFit="1"/>
    </xf>
    <xf numFmtId="40" fontId="9" fillId="0" borderId="17" xfId="17" applyNumberFormat="1" applyFont="1" applyFill="1" applyBorder="1" applyAlignment="1">
      <alignment shrinkToFit="1"/>
    </xf>
    <xf numFmtId="40" fontId="9" fillId="0" borderId="28" xfId="17" applyNumberFormat="1" applyFont="1" applyFill="1" applyBorder="1" applyAlignment="1">
      <alignment shrinkToFit="1"/>
    </xf>
    <xf numFmtId="38" fontId="21" fillId="0" borderId="29" xfId="17" applyNumberFormat="1" applyFont="1" applyFill="1" applyBorder="1" applyAlignment="1">
      <alignment shrinkToFit="1"/>
    </xf>
    <xf numFmtId="191" fontId="9" fillId="0" borderId="30" xfId="0" applyNumberFormat="1" applyFont="1" applyFill="1" applyBorder="1" applyAlignment="1">
      <alignment shrinkToFit="1"/>
    </xf>
    <xf numFmtId="40" fontId="9" fillId="0" borderId="17" xfId="0" applyNumberFormat="1" applyFont="1" applyFill="1" applyBorder="1" applyAlignment="1">
      <alignment shrinkToFit="1"/>
    </xf>
    <xf numFmtId="38" fontId="21" fillId="0" borderId="31" xfId="17" applyNumberFormat="1" applyFont="1" applyFill="1" applyBorder="1" applyAlignment="1">
      <alignment shrinkToFit="1"/>
    </xf>
    <xf numFmtId="38" fontId="14" fillId="0" borderId="32" xfId="17" applyFont="1" applyFill="1" applyBorder="1" applyAlignment="1">
      <alignment shrinkToFit="1"/>
    </xf>
    <xf numFmtId="40" fontId="9" fillId="0" borderId="27" xfId="17" applyNumberFormat="1" applyFont="1" applyFill="1" applyBorder="1" applyAlignment="1">
      <alignment shrinkToFit="1"/>
    </xf>
    <xf numFmtId="38" fontId="21" fillId="0" borderId="17" xfId="17" applyNumberFormat="1" applyFont="1" applyFill="1" applyBorder="1" applyAlignment="1">
      <alignment shrinkToFit="1"/>
    </xf>
    <xf numFmtId="40" fontId="9" fillId="0" borderId="27" xfId="0" applyNumberFormat="1" applyFont="1" applyFill="1" applyBorder="1" applyAlignment="1">
      <alignment shrinkToFit="1"/>
    </xf>
    <xf numFmtId="38" fontId="21" fillId="0" borderId="33" xfId="17" applyNumberFormat="1" applyFont="1" applyFill="1" applyBorder="1" applyAlignment="1">
      <alignment shrinkToFit="1"/>
    </xf>
    <xf numFmtId="38" fontId="9" fillId="0" borderId="17" xfId="17" applyFont="1" applyFill="1" applyBorder="1" applyAlignment="1">
      <alignment horizontal="center" shrinkToFit="1"/>
    </xf>
    <xf numFmtId="38" fontId="23" fillId="0" borderId="17" xfId="17" applyFont="1" applyFill="1" applyBorder="1" applyAlignment="1">
      <alignment horizontal="center" shrinkToFit="1"/>
    </xf>
    <xf numFmtId="0" fontId="9" fillId="0" borderId="27" xfId="0" applyFont="1" applyBorder="1" applyAlignment="1">
      <alignment shrinkToFit="1"/>
    </xf>
    <xf numFmtId="40" fontId="9" fillId="0" borderId="34" xfId="17" applyNumberFormat="1" applyFont="1" applyFill="1" applyBorder="1" applyAlignment="1">
      <alignment shrinkToFit="1"/>
    </xf>
    <xf numFmtId="40" fontId="9" fillId="3" borderId="35" xfId="17" applyNumberFormat="1" applyFont="1" applyFill="1" applyBorder="1" applyAlignment="1">
      <alignment shrinkToFit="1"/>
    </xf>
    <xf numFmtId="40" fontId="9" fillId="0" borderId="35" xfId="17" applyNumberFormat="1" applyFont="1" applyFill="1" applyBorder="1" applyAlignment="1">
      <alignment shrinkToFit="1"/>
    </xf>
    <xf numFmtId="40" fontId="9" fillId="2" borderId="35" xfId="17" applyNumberFormat="1" applyFont="1" applyFill="1" applyBorder="1" applyAlignment="1">
      <alignment shrinkToFit="1"/>
    </xf>
    <xf numFmtId="38" fontId="14" fillId="0" borderId="36" xfId="17" applyFont="1" applyFill="1" applyBorder="1" applyAlignment="1">
      <alignment shrinkToFit="1"/>
    </xf>
    <xf numFmtId="0" fontId="23" fillId="0" borderId="0" xfId="0" applyFont="1" applyBorder="1" applyAlignment="1">
      <alignment horizontal="center" shrinkToFit="1"/>
    </xf>
    <xf numFmtId="0" fontId="9" fillId="0" borderId="0" xfId="0" applyFont="1" applyBorder="1" applyAlignment="1">
      <alignment shrinkToFit="1"/>
    </xf>
    <xf numFmtId="40" fontId="9" fillId="0" borderId="0" xfId="17" applyNumberFormat="1" applyFont="1" applyFill="1" applyBorder="1" applyAlignment="1">
      <alignment shrinkToFit="1"/>
    </xf>
    <xf numFmtId="38" fontId="9" fillId="0" borderId="0" xfId="17" applyNumberFormat="1" applyFont="1" applyFill="1" applyBorder="1" applyAlignment="1">
      <alignment shrinkToFit="1"/>
    </xf>
    <xf numFmtId="38" fontId="21" fillId="0" borderId="0" xfId="17" applyFont="1" applyFill="1" applyBorder="1" applyAlignment="1">
      <alignment horizontal="center" shrinkToFit="1"/>
    </xf>
    <xf numFmtId="199" fontId="24" fillId="0" borderId="0" xfId="0" applyNumberFormat="1" applyFont="1" applyFill="1" applyBorder="1" applyAlignment="1">
      <alignment horizontal="left"/>
    </xf>
    <xf numFmtId="38" fontId="21" fillId="0" borderId="0" xfId="17" applyNumberFormat="1" applyFont="1" applyFill="1" applyBorder="1" applyAlignment="1">
      <alignment shrinkToFit="1"/>
    </xf>
    <xf numFmtId="191" fontId="9" fillId="0" borderId="0" xfId="0" applyNumberFormat="1" applyFont="1" applyFill="1" applyBorder="1" applyAlignment="1">
      <alignment shrinkToFit="1"/>
    </xf>
    <xf numFmtId="40" fontId="9" fillId="0" borderId="0" xfId="0" applyNumberFormat="1" applyFont="1" applyFill="1" applyBorder="1" applyAlignment="1">
      <alignment shrinkToFit="1"/>
    </xf>
    <xf numFmtId="38" fontId="14" fillId="0" borderId="0" xfId="17" applyFont="1" applyFill="1" applyBorder="1" applyAlignment="1">
      <alignment shrinkToFit="1"/>
    </xf>
    <xf numFmtId="201" fontId="8" fillId="0" borderId="0" xfId="0" applyNumberFormat="1" applyFont="1" applyFill="1" applyBorder="1" applyAlignment="1">
      <alignment horizontal="left" vertical="top" shrinkToFit="1"/>
    </xf>
    <xf numFmtId="38" fontId="9" fillId="0" borderId="0" xfId="17" applyFont="1" applyFill="1" applyBorder="1" applyAlignment="1">
      <alignment horizontal="center" shrinkToFit="1"/>
    </xf>
    <xf numFmtId="0" fontId="9" fillId="0" borderId="0" xfId="0" applyFont="1" applyFill="1" applyBorder="1" applyAlignment="1">
      <alignment shrinkToFit="1"/>
    </xf>
    <xf numFmtId="0" fontId="9" fillId="0" borderId="0" xfId="17" applyNumberFormat="1" applyFont="1" applyFill="1" applyBorder="1" applyAlignment="1">
      <alignment shrinkToFit="1"/>
    </xf>
    <xf numFmtId="0" fontId="9" fillId="0" borderId="0" xfId="0" applyNumberFormat="1" applyFont="1" applyFill="1" applyBorder="1" applyAlignment="1">
      <alignment shrinkToFit="1"/>
    </xf>
    <xf numFmtId="0" fontId="14" fillId="0" borderId="0" xfId="17" applyNumberFormat="1" applyFont="1" applyBorder="1" applyAlignment="1">
      <alignment shrinkToFit="1"/>
    </xf>
    <xf numFmtId="38" fontId="21" fillId="0" borderId="0" xfId="0" applyNumberFormat="1" applyFont="1" applyFill="1" applyBorder="1" applyAlignment="1">
      <alignment horizontal="center" shrinkToFit="1"/>
    </xf>
    <xf numFmtId="38" fontId="9" fillId="0" borderId="0" xfId="0" applyNumberFormat="1" applyFont="1" applyFill="1" applyBorder="1" applyAlignment="1">
      <alignment horizontal="center" shrinkToFit="1"/>
    </xf>
    <xf numFmtId="0" fontId="23" fillId="0" borderId="0" xfId="0" applyFont="1" applyFill="1" applyBorder="1" applyAlignment="1">
      <alignment horizontal="center" shrinkToFit="1"/>
    </xf>
    <xf numFmtId="0" fontId="14" fillId="0" borderId="0" xfId="17" applyNumberFormat="1" applyFont="1" applyFill="1" applyBorder="1" applyAlignment="1">
      <alignment shrinkToFit="1"/>
    </xf>
    <xf numFmtId="0" fontId="9" fillId="0" borderId="0" xfId="0" applyNumberFormat="1" applyFont="1" applyFill="1" applyBorder="1" applyAlignment="1">
      <alignment horizontal="center" shrinkToFit="1"/>
    </xf>
    <xf numFmtId="38" fontId="14" fillId="0" borderId="0" xfId="17" applyNumberFormat="1" applyFont="1" applyBorder="1" applyAlignment="1">
      <alignment shrinkToFit="1"/>
    </xf>
    <xf numFmtId="40" fontId="9" fillId="0" borderId="0" xfId="17" applyNumberFormat="1" applyFont="1" applyBorder="1" applyAlignment="1">
      <alignment shrinkToFit="1"/>
    </xf>
    <xf numFmtId="38" fontId="9" fillId="0" borderId="0" xfId="17" applyNumberFormat="1" applyFont="1" applyBorder="1" applyAlignment="1">
      <alignment shrinkToFit="1"/>
    </xf>
    <xf numFmtId="181" fontId="9" fillId="0" borderId="0" xfId="0" applyNumberFormat="1" applyFont="1" applyBorder="1" applyAlignment="1">
      <alignment horizontal="center" shrinkToFit="1"/>
    </xf>
    <xf numFmtId="40" fontId="9" fillId="0" borderId="0" xfId="0" applyNumberFormat="1" applyFont="1" applyBorder="1" applyAlignment="1">
      <alignment shrinkToFit="1"/>
    </xf>
    <xf numFmtId="38" fontId="9" fillId="0" borderId="0" xfId="17" applyFont="1" applyBorder="1" applyAlignment="1">
      <alignment shrinkToFit="1"/>
    </xf>
    <xf numFmtId="38" fontId="14" fillId="0" borderId="0" xfId="17" applyFont="1" applyBorder="1" applyAlignment="1">
      <alignment shrinkToFit="1"/>
    </xf>
    <xf numFmtId="181" fontId="9" fillId="0" borderId="0" xfId="0" applyNumberFormat="1" applyFont="1" applyFill="1" applyBorder="1" applyAlignment="1">
      <alignment horizontal="center" shrinkToFit="1"/>
    </xf>
    <xf numFmtId="40" fontId="4" fillId="0" borderId="0" xfId="17" applyNumberFormat="1" applyFont="1" applyFill="1" applyBorder="1" applyAlignment="1">
      <alignment shrinkToFit="1"/>
    </xf>
    <xf numFmtId="181" fontId="4" fillId="0" borderId="0" xfId="0" applyNumberFormat="1" applyFont="1" applyFill="1" applyBorder="1" applyAlignment="1">
      <alignment horizontal="center" shrinkToFit="1"/>
    </xf>
    <xf numFmtId="210" fontId="14" fillId="0" borderId="0" xfId="17" applyNumberFormat="1" applyFont="1" applyBorder="1" applyAlignment="1">
      <alignment horizontal="left"/>
    </xf>
    <xf numFmtId="210" fontId="0" fillId="0" borderId="0" xfId="0" applyNumberFormat="1" applyAlignment="1">
      <alignment horizontal="left"/>
    </xf>
    <xf numFmtId="0" fontId="5" fillId="0" borderId="0" xfId="0" applyNumberFormat="1" applyFont="1" applyBorder="1" applyAlignment="1">
      <alignment wrapText="1"/>
    </xf>
    <xf numFmtId="0" fontId="13" fillId="0" borderId="0" xfId="0" applyFont="1" applyBorder="1" applyAlignment="1">
      <alignment vertical="center"/>
    </xf>
    <xf numFmtId="0" fontId="0" fillId="0" borderId="0" xfId="0" applyAlignment="1">
      <alignment/>
    </xf>
    <xf numFmtId="0" fontId="17" fillId="0" borderId="15" xfId="0" applyFont="1" applyFill="1" applyBorder="1" applyAlignment="1">
      <alignment vertical="top"/>
    </xf>
    <xf numFmtId="0" fontId="13" fillId="0" borderId="0" xfId="17" applyNumberFormat="1" applyFont="1" applyBorder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BV773"/>
  <sheetViews>
    <sheetView showZeros="0" tabSelected="1" view="pageBreakPreview" zoomScale="75" zoomScaleNormal="55" zoomScaleSheetLayoutView="75" workbookViewId="0" topLeftCell="A1">
      <pane xSplit="4" ySplit="9" topLeftCell="K155" activePane="bottomRight" state="frozen"/>
      <selection pane="topLeft" activeCell="A1" sqref="A1"/>
      <selection pane="topRight" activeCell="E1" sqref="E1"/>
      <selection pane="bottomLeft" activeCell="A7" sqref="A7"/>
      <selection pane="bottomRight" activeCell="M160" sqref="M160"/>
    </sheetView>
  </sheetViews>
  <sheetFormatPr defaultColWidth="9.00390625" defaultRowHeight="24" customHeight="1"/>
  <cols>
    <col min="1" max="1" width="9.50390625" style="1" bestFit="1" customWidth="1"/>
    <col min="2" max="2" width="10.25390625" style="2" bestFit="1" customWidth="1"/>
    <col min="3" max="3" width="8.125" style="3" bestFit="1" customWidth="1"/>
    <col min="4" max="4" width="23.50390625" style="4" bestFit="1" customWidth="1"/>
    <col min="5" max="7" width="12.625" style="5" customWidth="1"/>
    <col min="8" max="8" width="12.625" style="6" customWidth="1"/>
    <col min="9" max="9" width="12.625" style="7" customWidth="1"/>
    <col min="10" max="10" width="12.625" style="8" customWidth="1"/>
    <col min="11" max="11" width="12.625" style="9" customWidth="1"/>
    <col min="12" max="12" width="12.625" style="10" customWidth="1"/>
    <col min="13" max="13" width="16.25390625" style="11" customWidth="1"/>
    <col min="14" max="14" width="19.875" style="12" customWidth="1"/>
    <col min="15" max="15" width="35.00390625" style="13" bestFit="1" customWidth="1"/>
    <col min="16" max="16" width="9.25390625" style="14" bestFit="1" customWidth="1"/>
    <col min="17" max="17" width="27.875" style="14" bestFit="1" customWidth="1"/>
    <col min="18" max="18" width="6.625" style="14" customWidth="1"/>
    <col min="19" max="20" width="9.00390625" style="14" customWidth="1"/>
    <col min="21" max="21" width="8.25390625" style="15" bestFit="1" customWidth="1"/>
    <col min="22" max="22" width="22.00390625" style="15" bestFit="1" customWidth="1"/>
    <col min="23" max="23" width="32.375" style="14" bestFit="1" customWidth="1"/>
    <col min="24" max="74" width="9.00390625" style="14" customWidth="1"/>
    <col min="75" max="16384" width="9.00390625" style="1" customWidth="1"/>
  </cols>
  <sheetData>
    <row r="1" ht="24" customHeight="1">
      <c r="F1" s="5" t="s">
        <v>244</v>
      </c>
    </row>
    <row r="2" spans="3:14" ht="24" customHeight="1">
      <c r="C2" s="3">
        <v>1</v>
      </c>
      <c r="J2" s="8">
        <v>80</v>
      </c>
      <c r="K2" s="16" t="s">
        <v>0</v>
      </c>
      <c r="L2" s="17" t="s">
        <v>1</v>
      </c>
      <c r="M2" s="18" t="s">
        <v>2</v>
      </c>
      <c r="N2" s="19" t="s">
        <v>3</v>
      </c>
    </row>
    <row r="3" spans="2:74" s="20" customFormat="1" ht="24" customHeight="1">
      <c r="B3" s="21"/>
      <c r="C3" s="22">
        <v>75.7</v>
      </c>
      <c r="D3" s="22">
        <v>2</v>
      </c>
      <c r="E3" s="23">
        <v>3</v>
      </c>
      <c r="F3" s="23">
        <v>4</v>
      </c>
      <c r="G3" s="23">
        <v>5</v>
      </c>
      <c r="H3" s="23">
        <v>6</v>
      </c>
      <c r="I3" s="24">
        <v>7</v>
      </c>
      <c r="J3" s="22" t="s">
        <v>4</v>
      </c>
      <c r="K3" s="22"/>
      <c r="L3" s="23"/>
      <c r="M3" s="23"/>
      <c r="N3" s="25"/>
      <c r="O3" s="26"/>
      <c r="P3" s="27"/>
      <c r="Q3" s="27"/>
      <c r="R3" s="27"/>
      <c r="S3" s="27"/>
      <c r="T3" s="27"/>
      <c r="U3" s="28"/>
      <c r="V3" s="29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</row>
    <row r="4" spans="2:74" s="20" customFormat="1" ht="24" customHeight="1">
      <c r="B4" s="30"/>
      <c r="C4" s="31"/>
      <c r="D4" s="31" t="s">
        <v>5</v>
      </c>
      <c r="E4" s="181" t="s">
        <v>6</v>
      </c>
      <c r="F4" s="182"/>
      <c r="G4" s="182"/>
      <c r="H4" s="182"/>
      <c r="I4" s="182"/>
      <c r="J4" s="182"/>
      <c r="K4" s="182"/>
      <c r="L4" s="182"/>
      <c r="M4" s="182"/>
      <c r="N4" s="25"/>
      <c r="O4" s="26"/>
      <c r="P4" s="27"/>
      <c r="Q4" s="27"/>
      <c r="R4" s="27"/>
      <c r="S4" s="27"/>
      <c r="T4" s="27"/>
      <c r="U4" s="28"/>
      <c r="V4" s="29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</row>
    <row r="5" spans="2:74" s="20" customFormat="1" ht="24" customHeight="1">
      <c r="B5" s="30"/>
      <c r="C5" s="31"/>
      <c r="D5" s="31" t="s">
        <v>7</v>
      </c>
      <c r="E5" s="181" t="s">
        <v>8</v>
      </c>
      <c r="F5" s="182"/>
      <c r="G5" s="182"/>
      <c r="H5" s="182"/>
      <c r="I5" s="182"/>
      <c r="J5" s="182"/>
      <c r="K5" s="182"/>
      <c r="L5" s="182"/>
      <c r="M5" s="182"/>
      <c r="N5" s="25"/>
      <c r="O5" s="26"/>
      <c r="P5" s="27"/>
      <c r="Q5" s="27"/>
      <c r="R5" s="27"/>
      <c r="S5" s="27"/>
      <c r="T5" s="27"/>
      <c r="U5" s="28"/>
      <c r="V5" s="29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</row>
    <row r="6" spans="2:74" s="20" customFormat="1" ht="24" customHeight="1">
      <c r="B6" s="30"/>
      <c r="C6" s="27"/>
      <c r="D6" s="27"/>
      <c r="E6" s="24"/>
      <c r="F6" s="23"/>
      <c r="G6" s="23"/>
      <c r="H6" s="23"/>
      <c r="I6" s="24"/>
      <c r="J6" s="22"/>
      <c r="K6" s="22">
        <v>2008</v>
      </c>
      <c r="L6" s="23"/>
      <c r="M6" s="23">
        <v>2009</v>
      </c>
      <c r="N6" s="25"/>
      <c r="O6" s="26"/>
      <c r="P6" s="27"/>
      <c r="Q6" s="27"/>
      <c r="R6" s="27"/>
      <c r="S6" s="27"/>
      <c r="T6" s="27"/>
      <c r="U6" s="28"/>
      <c r="V6" s="29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</row>
    <row r="7" spans="2:15" ht="37.5" customHeight="1" thickBot="1">
      <c r="B7" s="177"/>
      <c r="C7" s="178" t="s">
        <v>9</v>
      </c>
      <c r="D7" s="179"/>
      <c r="E7" s="179"/>
      <c r="F7" s="179"/>
      <c r="G7" s="179"/>
      <c r="H7" s="32"/>
      <c r="I7" s="33"/>
      <c r="J7" s="34"/>
      <c r="K7" s="35">
        <v>40168</v>
      </c>
      <c r="L7" s="36" t="s">
        <v>10</v>
      </c>
      <c r="M7" s="35">
        <v>39872</v>
      </c>
      <c r="N7" s="37">
        <v>39873</v>
      </c>
      <c r="O7" s="180" t="s">
        <v>11</v>
      </c>
    </row>
    <row r="8" spans="2:15" ht="37.5" customHeight="1">
      <c r="B8" s="177"/>
      <c r="C8" s="38"/>
      <c r="D8" s="39"/>
      <c r="E8" s="40" t="s">
        <v>12</v>
      </c>
      <c r="F8" s="41"/>
      <c r="G8" s="41"/>
      <c r="H8" s="42">
        <v>500</v>
      </c>
      <c r="I8" s="43" t="s">
        <v>13</v>
      </c>
      <c r="J8" s="44"/>
      <c r="K8" s="45"/>
      <c r="L8" s="46">
        <v>1200</v>
      </c>
      <c r="M8" s="47"/>
      <c r="O8" s="180"/>
    </row>
    <row r="9" spans="2:15" ht="37.5" customHeight="1">
      <c r="B9" s="177"/>
      <c r="C9" s="48" t="s">
        <v>14</v>
      </c>
      <c r="D9" s="49" t="s">
        <v>15</v>
      </c>
      <c r="E9" s="50" t="s">
        <v>16</v>
      </c>
      <c r="F9" s="51" t="s">
        <v>17</v>
      </c>
      <c r="G9" s="52" t="s">
        <v>18</v>
      </c>
      <c r="H9" s="53" t="s">
        <v>19</v>
      </c>
      <c r="I9" s="54" t="s">
        <v>16</v>
      </c>
      <c r="J9" s="55" t="s">
        <v>17</v>
      </c>
      <c r="K9" s="56" t="s">
        <v>20</v>
      </c>
      <c r="L9" s="57" t="s">
        <v>21</v>
      </c>
      <c r="M9" s="58" t="s">
        <v>22</v>
      </c>
      <c r="N9" s="59" t="s">
        <v>23</v>
      </c>
      <c r="O9" s="180"/>
    </row>
    <row r="10" spans="1:74" s="60" customFormat="1" ht="37.5" customHeight="1">
      <c r="A10" s="60" t="s">
        <v>24</v>
      </c>
      <c r="B10" s="61">
        <v>30</v>
      </c>
      <c r="C10" s="62">
        <v>300</v>
      </c>
      <c r="D10" s="63" t="s">
        <v>25</v>
      </c>
      <c r="E10" s="64">
        <v>176.1</v>
      </c>
      <c r="F10" s="64">
        <v>182</v>
      </c>
      <c r="G10" s="64">
        <f aca="true" t="shared" si="0" ref="G10:G41">IF(F10="",0,(F10-E10)+K10)</f>
        <v>10.460000000000008</v>
      </c>
      <c r="H10" s="65">
        <f aca="true" t="shared" si="1" ref="H10:H41">G10*500</f>
        <v>5230.000000000004</v>
      </c>
      <c r="I10" s="66">
        <v>81.86</v>
      </c>
      <c r="J10" s="66">
        <v>86.42</v>
      </c>
      <c r="K10" s="67">
        <f aca="true" t="shared" si="2" ref="K10:K41">IF(J10="",0,IF(J10-I10&lt;1,1,J10-I10))</f>
        <v>4.560000000000002</v>
      </c>
      <c r="L10" s="65">
        <f aca="true" t="shared" si="3" ref="L10:L41">K10*1200</f>
        <v>5472.000000000003</v>
      </c>
      <c r="M10" s="68">
        <f aca="true" t="shared" si="4" ref="M10:M41">H10+L10</f>
        <v>10702.000000000007</v>
      </c>
      <c r="N10" s="69"/>
      <c r="O10" s="70"/>
      <c r="P10" s="71">
        <v>300</v>
      </c>
      <c r="Q10" s="72" t="s">
        <v>25</v>
      </c>
      <c r="R10" s="72"/>
      <c r="S10" s="72"/>
      <c r="T10" s="72"/>
      <c r="U10" s="73">
        <v>300</v>
      </c>
      <c r="V10" s="73" t="s">
        <v>25</v>
      </c>
      <c r="W10" s="72" t="str">
        <f>PHONETIC(V10)</f>
        <v>石川 真生</v>
      </c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</row>
    <row r="11" spans="2:74" s="60" customFormat="1" ht="37.5" customHeight="1">
      <c r="B11" s="74"/>
      <c r="C11" s="63">
        <v>301</v>
      </c>
      <c r="D11" s="63" t="s">
        <v>26</v>
      </c>
      <c r="E11" s="64">
        <v>137.9</v>
      </c>
      <c r="F11" s="64">
        <v>142.7</v>
      </c>
      <c r="G11" s="64">
        <f t="shared" si="0"/>
        <v>7.949999999999974</v>
      </c>
      <c r="H11" s="65">
        <f t="shared" si="1"/>
        <v>3974.9999999999873</v>
      </c>
      <c r="I11" s="66">
        <v>91.18</v>
      </c>
      <c r="J11" s="66">
        <v>94.33</v>
      </c>
      <c r="K11" s="67">
        <f t="shared" si="2"/>
        <v>3.1499999999999915</v>
      </c>
      <c r="L11" s="65">
        <f t="shared" si="3"/>
        <v>3779.99999999999</v>
      </c>
      <c r="M11" s="68">
        <f t="shared" si="4"/>
        <v>7754.999999999977</v>
      </c>
      <c r="N11" s="69"/>
      <c r="O11" s="75"/>
      <c r="P11" s="72">
        <v>301</v>
      </c>
      <c r="Q11" s="72" t="s">
        <v>26</v>
      </c>
      <c r="R11" s="72"/>
      <c r="S11" s="72"/>
      <c r="T11" s="72"/>
      <c r="U11" s="76">
        <v>301</v>
      </c>
      <c r="V11" s="77" t="s">
        <v>26</v>
      </c>
      <c r="W11" s="72" t="str">
        <f>PHONETIC(V11)</f>
        <v>川崎　礼子</v>
      </c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</row>
    <row r="12" spans="2:74" s="78" customFormat="1" ht="37.5" customHeight="1">
      <c r="B12" s="61"/>
      <c r="C12" s="79">
        <v>302</v>
      </c>
      <c r="D12" s="79" t="s">
        <v>27</v>
      </c>
      <c r="E12" s="64">
        <v>101.4</v>
      </c>
      <c r="F12" s="64">
        <v>105.4</v>
      </c>
      <c r="G12" s="64">
        <f t="shared" si="0"/>
        <v>5</v>
      </c>
      <c r="H12" s="65">
        <f t="shared" si="1"/>
        <v>2500</v>
      </c>
      <c r="I12" s="66">
        <v>39.28</v>
      </c>
      <c r="J12" s="66">
        <v>39.95</v>
      </c>
      <c r="K12" s="67">
        <f t="shared" si="2"/>
        <v>1</v>
      </c>
      <c r="L12" s="65">
        <f t="shared" si="3"/>
        <v>1200</v>
      </c>
      <c r="M12" s="68">
        <f t="shared" si="4"/>
        <v>3700</v>
      </c>
      <c r="N12" s="69"/>
      <c r="O12" s="75"/>
      <c r="P12" s="80">
        <v>302</v>
      </c>
      <c r="Q12" s="80" t="s">
        <v>27</v>
      </c>
      <c r="R12" s="80"/>
      <c r="S12" s="80"/>
      <c r="T12" s="80"/>
      <c r="U12" s="81">
        <v>302</v>
      </c>
      <c r="V12" s="81" t="s">
        <v>28</v>
      </c>
      <c r="W12" s="80" t="str">
        <f>PHONETIC(V12)</f>
        <v>田中　寿子</v>
      </c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</row>
    <row r="13" spans="2:74" s="78" customFormat="1" ht="37.5" customHeight="1">
      <c r="B13" s="61"/>
      <c r="C13" s="79">
        <v>303</v>
      </c>
      <c r="D13" s="79" t="s">
        <v>29</v>
      </c>
      <c r="E13" s="64">
        <v>146.3</v>
      </c>
      <c r="F13" s="64">
        <v>150.9</v>
      </c>
      <c r="G13" s="64">
        <f t="shared" si="0"/>
        <v>8.349999999999994</v>
      </c>
      <c r="H13" s="65">
        <f t="shared" si="1"/>
        <v>4174.999999999997</v>
      </c>
      <c r="I13" s="66">
        <v>78.06</v>
      </c>
      <c r="J13" s="66">
        <v>81.81</v>
      </c>
      <c r="K13" s="67">
        <f t="shared" si="2"/>
        <v>3.75</v>
      </c>
      <c r="L13" s="65">
        <f t="shared" si="3"/>
        <v>4500</v>
      </c>
      <c r="M13" s="68">
        <f t="shared" si="4"/>
        <v>8674.999999999996</v>
      </c>
      <c r="N13" s="69"/>
      <c r="O13" s="75"/>
      <c r="P13" s="80">
        <v>303</v>
      </c>
      <c r="Q13" s="80" t="s">
        <v>29</v>
      </c>
      <c r="R13" s="80"/>
      <c r="S13" s="80"/>
      <c r="T13" s="80"/>
      <c r="U13" s="82">
        <v>303</v>
      </c>
      <c r="V13" s="83" t="s">
        <v>30</v>
      </c>
      <c r="W13" s="80" t="str">
        <f>PHONETIC(V13)</f>
        <v>佐藤　百合</v>
      </c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</row>
    <row r="14" spans="2:74" s="78" customFormat="1" ht="37.5" customHeight="1">
      <c r="B14" s="61"/>
      <c r="C14" s="79">
        <v>304</v>
      </c>
      <c r="D14" s="79" t="s">
        <v>31</v>
      </c>
      <c r="E14" s="64">
        <v>212.3</v>
      </c>
      <c r="F14" s="64">
        <v>217.7</v>
      </c>
      <c r="G14" s="64">
        <f t="shared" si="0"/>
        <v>9.129999999999967</v>
      </c>
      <c r="H14" s="65">
        <f t="shared" si="1"/>
        <v>4564.999999999984</v>
      </c>
      <c r="I14" s="66">
        <v>118.23</v>
      </c>
      <c r="J14" s="66">
        <v>121.96</v>
      </c>
      <c r="K14" s="67">
        <f t="shared" si="2"/>
        <v>3.7299999999999898</v>
      </c>
      <c r="L14" s="65">
        <f t="shared" si="3"/>
        <v>4475.999999999987</v>
      </c>
      <c r="M14" s="68">
        <f t="shared" si="4"/>
        <v>9040.99999999997</v>
      </c>
      <c r="N14" s="69"/>
      <c r="O14" s="75"/>
      <c r="P14" s="80"/>
      <c r="Q14" s="80"/>
      <c r="R14" s="80"/>
      <c r="S14" s="80"/>
      <c r="T14" s="80"/>
      <c r="U14" s="81"/>
      <c r="V14" s="84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</row>
    <row r="15" spans="2:74" s="60" customFormat="1" ht="37.5" customHeight="1">
      <c r="B15" s="74"/>
      <c r="C15" s="63">
        <v>305</v>
      </c>
      <c r="D15" s="63" t="s">
        <v>32</v>
      </c>
      <c r="E15" s="64">
        <v>180.2</v>
      </c>
      <c r="F15" s="64">
        <v>187.7</v>
      </c>
      <c r="G15" s="64">
        <f t="shared" si="0"/>
        <v>15.61</v>
      </c>
      <c r="H15" s="65">
        <f t="shared" si="1"/>
        <v>7805</v>
      </c>
      <c r="I15" s="66">
        <v>100.51</v>
      </c>
      <c r="J15" s="66">
        <v>108.62</v>
      </c>
      <c r="K15" s="67">
        <f t="shared" si="2"/>
        <v>8.11</v>
      </c>
      <c r="L15" s="65">
        <f t="shared" si="3"/>
        <v>9732</v>
      </c>
      <c r="M15" s="68">
        <f t="shared" si="4"/>
        <v>17537</v>
      </c>
      <c r="N15" s="69"/>
      <c r="O15" s="75"/>
      <c r="P15" s="72">
        <v>305</v>
      </c>
      <c r="Q15" s="72" t="s">
        <v>32</v>
      </c>
      <c r="R15" s="72"/>
      <c r="S15" s="72"/>
      <c r="T15" s="72"/>
      <c r="U15" s="85">
        <v>305</v>
      </c>
      <c r="V15" s="73" t="s">
        <v>32</v>
      </c>
      <c r="W15" s="72" t="str">
        <f aca="true" t="shared" si="5" ref="W15:W40">PHONETIC(V15)</f>
        <v>米倉　綾香</v>
      </c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</row>
    <row r="16" spans="2:74" s="60" customFormat="1" ht="37.5" customHeight="1">
      <c r="B16" s="74"/>
      <c r="C16" s="63">
        <v>306</v>
      </c>
      <c r="D16" s="63" t="s">
        <v>33</v>
      </c>
      <c r="E16" s="64">
        <v>123</v>
      </c>
      <c r="F16" s="64">
        <v>127.9</v>
      </c>
      <c r="G16" s="64">
        <f t="shared" si="0"/>
        <v>6.570000000000007</v>
      </c>
      <c r="H16" s="65">
        <f t="shared" si="1"/>
        <v>3285.0000000000036</v>
      </c>
      <c r="I16" s="66">
        <v>56.01</v>
      </c>
      <c r="J16" s="66">
        <v>57.68</v>
      </c>
      <c r="K16" s="67">
        <f t="shared" si="2"/>
        <v>1.6700000000000017</v>
      </c>
      <c r="L16" s="65">
        <f t="shared" si="3"/>
        <v>2004.000000000002</v>
      </c>
      <c r="M16" s="68">
        <f t="shared" si="4"/>
        <v>5289.0000000000055</v>
      </c>
      <c r="N16" s="69"/>
      <c r="O16" s="75"/>
      <c r="P16" s="72">
        <v>306</v>
      </c>
      <c r="Q16" s="72" t="s">
        <v>33</v>
      </c>
      <c r="R16" s="72"/>
      <c r="S16" s="72"/>
      <c r="T16" s="72"/>
      <c r="U16" s="85">
        <v>306</v>
      </c>
      <c r="V16" s="73" t="s">
        <v>33</v>
      </c>
      <c r="W16" s="72" t="str">
        <f t="shared" si="5"/>
        <v>濵本　瑞穂</v>
      </c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</row>
    <row r="17" spans="2:74" s="60" customFormat="1" ht="37.5" customHeight="1">
      <c r="B17" s="74"/>
      <c r="C17" s="63">
        <v>307</v>
      </c>
      <c r="D17" s="63" t="s">
        <v>34</v>
      </c>
      <c r="E17" s="64">
        <v>109.6</v>
      </c>
      <c r="F17" s="64">
        <v>111.9</v>
      </c>
      <c r="G17" s="64">
        <f t="shared" si="0"/>
        <v>5.030000000000001</v>
      </c>
      <c r="H17" s="65">
        <f t="shared" si="1"/>
        <v>2515.0000000000005</v>
      </c>
      <c r="I17" s="66">
        <v>64.68</v>
      </c>
      <c r="J17" s="66">
        <v>67.41</v>
      </c>
      <c r="K17" s="67">
        <f t="shared" si="2"/>
        <v>2.7299999999999898</v>
      </c>
      <c r="L17" s="65">
        <f t="shared" si="3"/>
        <v>3275.9999999999877</v>
      </c>
      <c r="M17" s="68">
        <f t="shared" si="4"/>
        <v>5790.999999999988</v>
      </c>
      <c r="N17" s="69"/>
      <c r="O17" s="75"/>
      <c r="P17" s="72">
        <v>307</v>
      </c>
      <c r="Q17" s="72" t="s">
        <v>34</v>
      </c>
      <c r="R17" s="72"/>
      <c r="S17" s="72"/>
      <c r="T17" s="72"/>
      <c r="U17" s="76">
        <v>307</v>
      </c>
      <c r="V17" s="77" t="s">
        <v>34</v>
      </c>
      <c r="W17" s="72" t="str">
        <f t="shared" si="5"/>
        <v>吉野　友美</v>
      </c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</row>
    <row r="18" spans="2:74" s="78" customFormat="1" ht="37.5" customHeight="1">
      <c r="B18" s="61"/>
      <c r="C18" s="79">
        <v>308</v>
      </c>
      <c r="D18" s="79" t="s">
        <v>35</v>
      </c>
      <c r="E18" s="64">
        <v>12</v>
      </c>
      <c r="F18" s="64">
        <v>20</v>
      </c>
      <c r="G18" s="64">
        <f t="shared" si="0"/>
        <v>15.739999999999995</v>
      </c>
      <c r="H18" s="65">
        <f t="shared" si="1"/>
        <v>7869.999999999997</v>
      </c>
      <c r="I18" s="66">
        <v>69.48</v>
      </c>
      <c r="J18" s="66">
        <v>77.22</v>
      </c>
      <c r="K18" s="67">
        <f t="shared" si="2"/>
        <v>7.739999999999995</v>
      </c>
      <c r="L18" s="65">
        <f t="shared" si="3"/>
        <v>9287.999999999995</v>
      </c>
      <c r="M18" s="68">
        <f t="shared" si="4"/>
        <v>17157.999999999993</v>
      </c>
      <c r="N18" s="69"/>
      <c r="O18" s="75">
        <v>8393</v>
      </c>
      <c r="P18" s="80">
        <v>308</v>
      </c>
      <c r="Q18" s="80" t="s">
        <v>35</v>
      </c>
      <c r="R18" s="80"/>
      <c r="S18" s="80"/>
      <c r="T18" s="80"/>
      <c r="U18" s="86">
        <v>308</v>
      </c>
      <c r="V18" s="81" t="s">
        <v>36</v>
      </c>
      <c r="W18" s="80" t="str">
        <f t="shared" si="5"/>
        <v>原田　万理子</v>
      </c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</row>
    <row r="19" spans="2:74" s="78" customFormat="1" ht="37.5" customHeight="1">
      <c r="B19" s="61"/>
      <c r="C19" s="79">
        <v>309</v>
      </c>
      <c r="D19" s="79" t="s">
        <v>37</v>
      </c>
      <c r="E19" s="64">
        <v>150.9</v>
      </c>
      <c r="F19" s="64">
        <v>154.4</v>
      </c>
      <c r="G19" s="64">
        <f t="shared" si="0"/>
        <v>5.069999999999993</v>
      </c>
      <c r="H19" s="65">
        <f t="shared" si="1"/>
        <v>2534.9999999999964</v>
      </c>
      <c r="I19" s="66">
        <v>74.04</v>
      </c>
      <c r="J19" s="66">
        <v>75.61</v>
      </c>
      <c r="K19" s="67">
        <f t="shared" si="2"/>
        <v>1.5699999999999932</v>
      </c>
      <c r="L19" s="65">
        <f t="shared" si="3"/>
        <v>1883.9999999999918</v>
      </c>
      <c r="M19" s="68">
        <f t="shared" si="4"/>
        <v>4418.999999999988</v>
      </c>
      <c r="N19" s="69"/>
      <c r="O19" s="75"/>
      <c r="P19" s="80">
        <v>309</v>
      </c>
      <c r="Q19" s="80" t="s">
        <v>37</v>
      </c>
      <c r="R19" s="80"/>
      <c r="S19" s="80"/>
      <c r="T19" s="80"/>
      <c r="U19" s="82">
        <v>309</v>
      </c>
      <c r="V19" s="87" t="s">
        <v>38</v>
      </c>
      <c r="W19" s="80" t="str">
        <f t="shared" si="5"/>
        <v>澤登　慶子</v>
      </c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</row>
    <row r="20" spans="2:74" s="60" customFormat="1" ht="37.5" customHeight="1">
      <c r="B20" s="74"/>
      <c r="C20" s="63">
        <v>310</v>
      </c>
      <c r="D20" s="63" t="s">
        <v>39</v>
      </c>
      <c r="E20" s="64">
        <v>412</v>
      </c>
      <c r="F20" s="64">
        <v>420</v>
      </c>
      <c r="G20" s="64">
        <f t="shared" si="0"/>
        <v>9</v>
      </c>
      <c r="H20" s="65">
        <f t="shared" si="1"/>
        <v>4500</v>
      </c>
      <c r="I20" s="66">
        <v>136.81</v>
      </c>
      <c r="J20" s="66">
        <v>137.34</v>
      </c>
      <c r="K20" s="67">
        <f t="shared" si="2"/>
        <v>1</v>
      </c>
      <c r="L20" s="65">
        <f t="shared" si="3"/>
        <v>1200</v>
      </c>
      <c r="M20" s="68">
        <f t="shared" si="4"/>
        <v>5700</v>
      </c>
      <c r="N20" s="69"/>
      <c r="O20" s="75"/>
      <c r="P20" s="72">
        <v>310</v>
      </c>
      <c r="Q20" s="72" t="s">
        <v>39</v>
      </c>
      <c r="R20" s="72"/>
      <c r="S20" s="72"/>
      <c r="T20" s="72"/>
      <c r="U20" s="73">
        <v>310</v>
      </c>
      <c r="V20" s="88" t="s">
        <v>39</v>
      </c>
      <c r="W20" s="72" t="str">
        <f t="shared" si="5"/>
        <v>西村　アユミ</v>
      </c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</row>
    <row r="21" spans="2:74" s="60" customFormat="1" ht="37.5" customHeight="1">
      <c r="B21" s="74"/>
      <c r="C21" s="63">
        <v>312</v>
      </c>
      <c r="D21" s="63" t="s">
        <v>40</v>
      </c>
      <c r="E21" s="64">
        <v>145</v>
      </c>
      <c r="F21" s="64">
        <v>152.5</v>
      </c>
      <c r="G21" s="64">
        <f t="shared" si="0"/>
        <v>8.829999999999998</v>
      </c>
      <c r="H21" s="65">
        <f t="shared" si="1"/>
        <v>4414.999999999999</v>
      </c>
      <c r="I21" s="66">
        <v>46.15</v>
      </c>
      <c r="J21" s="66">
        <v>47.48</v>
      </c>
      <c r="K21" s="67">
        <f t="shared" si="2"/>
        <v>1.3299999999999983</v>
      </c>
      <c r="L21" s="65">
        <f t="shared" si="3"/>
        <v>1595.999999999998</v>
      </c>
      <c r="M21" s="68">
        <f t="shared" si="4"/>
        <v>6010.999999999997</v>
      </c>
      <c r="N21" s="69"/>
      <c r="O21" s="75"/>
      <c r="P21" s="72">
        <v>312</v>
      </c>
      <c r="Q21" s="72" t="s">
        <v>40</v>
      </c>
      <c r="R21" s="72"/>
      <c r="S21" s="72"/>
      <c r="T21" s="72"/>
      <c r="U21" s="76">
        <v>312</v>
      </c>
      <c r="V21" s="89" t="s">
        <v>40</v>
      </c>
      <c r="W21" s="72" t="str">
        <f t="shared" si="5"/>
        <v>溝上　真莉絵</v>
      </c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</row>
    <row r="22" spans="2:74" s="78" customFormat="1" ht="37.5" customHeight="1">
      <c r="B22" s="61"/>
      <c r="C22" s="79">
        <v>314</v>
      </c>
      <c r="D22" s="79" t="s">
        <v>41</v>
      </c>
      <c r="E22" s="64">
        <v>620</v>
      </c>
      <c r="F22" s="64">
        <v>626</v>
      </c>
      <c r="G22" s="64">
        <f t="shared" si="0"/>
        <v>8.530000000000001</v>
      </c>
      <c r="H22" s="65">
        <f t="shared" si="1"/>
        <v>4265.000000000001</v>
      </c>
      <c r="I22" s="66">
        <v>134.78</v>
      </c>
      <c r="J22" s="66">
        <v>137.31</v>
      </c>
      <c r="K22" s="67">
        <f t="shared" si="2"/>
        <v>2.530000000000001</v>
      </c>
      <c r="L22" s="65">
        <f t="shared" si="3"/>
        <v>3036.0000000000014</v>
      </c>
      <c r="M22" s="68">
        <f t="shared" si="4"/>
        <v>7301.000000000002</v>
      </c>
      <c r="N22" s="69"/>
      <c r="O22" s="75"/>
      <c r="P22" s="80">
        <v>314</v>
      </c>
      <c r="Q22" s="80" t="s">
        <v>41</v>
      </c>
      <c r="R22" s="80"/>
      <c r="S22" s="80"/>
      <c r="T22" s="80"/>
      <c r="U22" s="82">
        <v>314</v>
      </c>
      <c r="V22" s="87" t="s">
        <v>42</v>
      </c>
      <c r="W22" s="80" t="str">
        <f t="shared" si="5"/>
        <v>飯野　景子</v>
      </c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</row>
    <row r="23" spans="2:74" s="60" customFormat="1" ht="37.5" customHeight="1">
      <c r="B23" s="74"/>
      <c r="C23" s="63">
        <v>316</v>
      </c>
      <c r="D23" s="63" t="s">
        <v>43</v>
      </c>
      <c r="E23" s="64">
        <v>138</v>
      </c>
      <c r="F23" s="64">
        <v>147.9</v>
      </c>
      <c r="G23" s="64">
        <f t="shared" si="0"/>
        <v>11.570000000000007</v>
      </c>
      <c r="H23" s="65">
        <f t="shared" si="1"/>
        <v>5785.000000000004</v>
      </c>
      <c r="I23" s="66">
        <v>45.93</v>
      </c>
      <c r="J23" s="66">
        <v>47.6</v>
      </c>
      <c r="K23" s="67">
        <f t="shared" si="2"/>
        <v>1.6700000000000017</v>
      </c>
      <c r="L23" s="65">
        <f t="shared" si="3"/>
        <v>2004.000000000002</v>
      </c>
      <c r="M23" s="68">
        <f t="shared" si="4"/>
        <v>7789.0000000000055</v>
      </c>
      <c r="N23" s="69"/>
      <c r="O23" s="75"/>
      <c r="P23" s="72">
        <v>316</v>
      </c>
      <c r="Q23" s="72" t="s">
        <v>43</v>
      </c>
      <c r="R23" s="72"/>
      <c r="S23" s="72"/>
      <c r="T23" s="72"/>
      <c r="U23" s="76">
        <v>316</v>
      </c>
      <c r="V23" s="89" t="s">
        <v>43</v>
      </c>
      <c r="W23" s="72" t="str">
        <f t="shared" si="5"/>
        <v>斉藤　旭葉</v>
      </c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</row>
    <row r="24" spans="2:74" s="78" customFormat="1" ht="37.5" customHeight="1">
      <c r="B24" s="61"/>
      <c r="C24" s="79">
        <v>317</v>
      </c>
      <c r="D24" s="79" t="s">
        <v>44</v>
      </c>
      <c r="E24" s="64">
        <v>165</v>
      </c>
      <c r="F24" s="64">
        <v>168.2</v>
      </c>
      <c r="G24" s="64">
        <f t="shared" si="0"/>
        <v>6.149999999999977</v>
      </c>
      <c r="H24" s="65">
        <f t="shared" si="1"/>
        <v>3074.9999999999886</v>
      </c>
      <c r="I24" s="66">
        <v>93.12</v>
      </c>
      <c r="J24" s="66">
        <v>96.07</v>
      </c>
      <c r="K24" s="67">
        <f t="shared" si="2"/>
        <v>2.9499999999999886</v>
      </c>
      <c r="L24" s="65">
        <f t="shared" si="3"/>
        <v>3539.9999999999864</v>
      </c>
      <c r="M24" s="68">
        <f t="shared" si="4"/>
        <v>6614.9999999999745</v>
      </c>
      <c r="N24" s="69"/>
      <c r="O24" s="75"/>
      <c r="P24" s="80">
        <v>317</v>
      </c>
      <c r="Q24" s="80" t="s">
        <v>44</v>
      </c>
      <c r="R24" s="80"/>
      <c r="S24" s="80"/>
      <c r="T24" s="80"/>
      <c r="U24" s="86">
        <v>317</v>
      </c>
      <c r="V24" s="81" t="s">
        <v>45</v>
      </c>
      <c r="W24" s="80" t="str">
        <f t="shared" si="5"/>
        <v>米田　茉緒</v>
      </c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</row>
    <row r="25" spans="2:74" s="60" customFormat="1" ht="37.5" customHeight="1">
      <c r="B25" s="74"/>
      <c r="C25" s="90">
        <v>318</v>
      </c>
      <c r="D25" s="90" t="s">
        <v>46</v>
      </c>
      <c r="E25" s="91">
        <v>622</v>
      </c>
      <c r="F25" s="91">
        <v>622</v>
      </c>
      <c r="G25" s="91">
        <f t="shared" si="0"/>
        <v>1</v>
      </c>
      <c r="H25" s="92">
        <f t="shared" si="1"/>
        <v>500</v>
      </c>
      <c r="I25" s="93">
        <v>84.19</v>
      </c>
      <c r="J25" s="93">
        <v>84.12</v>
      </c>
      <c r="K25" s="94">
        <f t="shared" si="2"/>
        <v>1</v>
      </c>
      <c r="L25" s="92">
        <f t="shared" si="3"/>
        <v>1200</v>
      </c>
      <c r="M25" s="95">
        <f t="shared" si="4"/>
        <v>1700</v>
      </c>
      <c r="N25" s="96">
        <v>39818</v>
      </c>
      <c r="O25" s="75"/>
      <c r="P25" s="72">
        <v>318</v>
      </c>
      <c r="Q25" s="72" t="s">
        <v>46</v>
      </c>
      <c r="R25" s="72"/>
      <c r="S25" s="72"/>
      <c r="T25" s="72"/>
      <c r="U25" s="85">
        <v>318</v>
      </c>
      <c r="V25" s="73" t="s">
        <v>46</v>
      </c>
      <c r="W25" s="72" t="str">
        <f t="shared" si="5"/>
        <v>岡野　緑</v>
      </c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</row>
    <row r="26" spans="2:74" s="60" customFormat="1" ht="37.5" customHeight="1">
      <c r="B26" s="74"/>
      <c r="C26" s="63">
        <v>319</v>
      </c>
      <c r="D26" s="63" t="s">
        <v>47</v>
      </c>
      <c r="E26" s="64">
        <v>90.2</v>
      </c>
      <c r="F26" s="64">
        <v>93.2</v>
      </c>
      <c r="G26" s="64">
        <f t="shared" si="0"/>
        <v>5.25</v>
      </c>
      <c r="H26" s="65">
        <f t="shared" si="1"/>
        <v>2625</v>
      </c>
      <c r="I26" s="66">
        <v>56.93</v>
      </c>
      <c r="J26" s="66">
        <v>59.18</v>
      </c>
      <c r="K26" s="67">
        <f t="shared" si="2"/>
        <v>2.25</v>
      </c>
      <c r="L26" s="65">
        <f t="shared" si="3"/>
        <v>2700</v>
      </c>
      <c r="M26" s="68">
        <f t="shared" si="4"/>
        <v>5325</v>
      </c>
      <c r="N26" s="69"/>
      <c r="O26" s="75"/>
      <c r="P26" s="72">
        <v>319</v>
      </c>
      <c r="Q26" s="72" t="s">
        <v>47</v>
      </c>
      <c r="R26" s="72"/>
      <c r="S26" s="72"/>
      <c r="T26" s="72"/>
      <c r="U26" s="76">
        <v>319</v>
      </c>
      <c r="V26" s="77" t="s">
        <v>47</v>
      </c>
      <c r="W26" s="72" t="str">
        <f t="shared" si="5"/>
        <v>長縄　美帆</v>
      </c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</row>
    <row r="27" spans="2:74" s="78" customFormat="1" ht="37.5" customHeight="1">
      <c r="B27" s="61"/>
      <c r="C27" s="79">
        <v>320</v>
      </c>
      <c r="D27" s="79" t="s">
        <v>48</v>
      </c>
      <c r="E27" s="64">
        <v>135.8</v>
      </c>
      <c r="F27" s="64">
        <v>139.7</v>
      </c>
      <c r="G27" s="64">
        <f t="shared" si="0"/>
        <v>8.369999999999976</v>
      </c>
      <c r="H27" s="65">
        <f t="shared" si="1"/>
        <v>4184.999999999988</v>
      </c>
      <c r="I27" s="66">
        <v>92.51</v>
      </c>
      <c r="J27" s="66">
        <v>96.98</v>
      </c>
      <c r="K27" s="67">
        <f t="shared" si="2"/>
        <v>4.469999999999999</v>
      </c>
      <c r="L27" s="65">
        <f t="shared" si="3"/>
        <v>5363.999999999998</v>
      </c>
      <c r="M27" s="68">
        <f t="shared" si="4"/>
        <v>9548.999999999985</v>
      </c>
      <c r="N27" s="69"/>
      <c r="O27" s="75"/>
      <c r="P27" s="80">
        <v>320</v>
      </c>
      <c r="Q27" s="80" t="s">
        <v>48</v>
      </c>
      <c r="R27" s="80"/>
      <c r="S27" s="80"/>
      <c r="T27" s="80"/>
      <c r="U27" s="81">
        <v>320</v>
      </c>
      <c r="V27" s="81" t="s">
        <v>49</v>
      </c>
      <c r="W27" s="80" t="str">
        <f t="shared" si="5"/>
        <v>坂井　チヒロ</v>
      </c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</row>
    <row r="28" spans="2:74" s="60" customFormat="1" ht="37.5" customHeight="1">
      <c r="B28" s="74"/>
      <c r="C28" s="63">
        <v>321</v>
      </c>
      <c r="D28" s="63" t="s">
        <v>50</v>
      </c>
      <c r="E28" s="64">
        <v>94.4</v>
      </c>
      <c r="F28" s="64">
        <v>97.1</v>
      </c>
      <c r="G28" s="64">
        <f t="shared" si="0"/>
        <v>6.579999999999991</v>
      </c>
      <c r="H28" s="65">
        <f t="shared" si="1"/>
        <v>3289.9999999999955</v>
      </c>
      <c r="I28" s="66">
        <v>46.46</v>
      </c>
      <c r="J28" s="66">
        <v>50.34</v>
      </c>
      <c r="K28" s="67">
        <f t="shared" si="2"/>
        <v>3.8800000000000026</v>
      </c>
      <c r="L28" s="65">
        <f t="shared" si="3"/>
        <v>4656.000000000003</v>
      </c>
      <c r="M28" s="68">
        <f t="shared" si="4"/>
        <v>7945.999999999998</v>
      </c>
      <c r="N28" s="69"/>
      <c r="O28" s="75"/>
      <c r="P28" s="72">
        <v>321</v>
      </c>
      <c r="Q28" s="72" t="s">
        <v>50</v>
      </c>
      <c r="R28" s="72"/>
      <c r="S28" s="72"/>
      <c r="T28" s="72"/>
      <c r="U28" s="76">
        <v>321</v>
      </c>
      <c r="V28" s="89" t="s">
        <v>50</v>
      </c>
      <c r="W28" s="72" t="str">
        <f t="shared" si="5"/>
        <v>笹森　ミナミ</v>
      </c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</row>
    <row r="29" spans="2:74" s="78" customFormat="1" ht="37.5" customHeight="1">
      <c r="B29" s="61"/>
      <c r="C29" s="79">
        <v>322</v>
      </c>
      <c r="D29" s="79" t="s">
        <v>51</v>
      </c>
      <c r="E29" s="64">
        <v>162.3</v>
      </c>
      <c r="F29" s="64">
        <v>167.2</v>
      </c>
      <c r="G29" s="64">
        <f t="shared" si="0"/>
        <v>8.259999999999977</v>
      </c>
      <c r="H29" s="65">
        <f t="shared" si="1"/>
        <v>4129.999999999988</v>
      </c>
      <c r="I29" s="66">
        <v>84.14</v>
      </c>
      <c r="J29" s="66">
        <v>87.5</v>
      </c>
      <c r="K29" s="67">
        <f t="shared" si="2"/>
        <v>3.3599999999999994</v>
      </c>
      <c r="L29" s="65">
        <f t="shared" si="3"/>
        <v>4031.999999999999</v>
      </c>
      <c r="M29" s="68">
        <f t="shared" si="4"/>
        <v>8161.999999999987</v>
      </c>
      <c r="N29" s="69"/>
      <c r="O29" s="75"/>
      <c r="P29" s="80">
        <v>322</v>
      </c>
      <c r="Q29" s="80" t="s">
        <v>51</v>
      </c>
      <c r="R29" s="80"/>
      <c r="S29" s="80"/>
      <c r="T29" s="80"/>
      <c r="U29" s="82">
        <v>322</v>
      </c>
      <c r="V29" s="83" t="s">
        <v>52</v>
      </c>
      <c r="W29" s="80" t="str">
        <f t="shared" si="5"/>
        <v>伊藤　亜希子</v>
      </c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</row>
    <row r="30" spans="2:74" s="78" customFormat="1" ht="37.5" customHeight="1">
      <c r="B30" s="61"/>
      <c r="C30" s="79">
        <v>323</v>
      </c>
      <c r="D30" s="79" t="s">
        <v>53</v>
      </c>
      <c r="E30" s="64">
        <v>291.9</v>
      </c>
      <c r="F30" s="64">
        <v>298.7</v>
      </c>
      <c r="G30" s="64">
        <f t="shared" si="0"/>
        <v>10.860000000000014</v>
      </c>
      <c r="H30" s="65">
        <f t="shared" si="1"/>
        <v>5430.000000000007</v>
      </c>
      <c r="I30" s="66">
        <v>132.4</v>
      </c>
      <c r="J30" s="66">
        <v>136.46</v>
      </c>
      <c r="K30" s="67">
        <f t="shared" si="2"/>
        <v>4.060000000000002</v>
      </c>
      <c r="L30" s="65">
        <f t="shared" si="3"/>
        <v>4872.000000000003</v>
      </c>
      <c r="M30" s="68">
        <f t="shared" si="4"/>
        <v>10302.000000000011</v>
      </c>
      <c r="N30" s="69"/>
      <c r="O30" s="75"/>
      <c r="P30" s="80">
        <v>323</v>
      </c>
      <c r="Q30" s="80" t="s">
        <v>53</v>
      </c>
      <c r="R30" s="80"/>
      <c r="S30" s="80"/>
      <c r="T30" s="80"/>
      <c r="U30" s="81">
        <v>323</v>
      </c>
      <c r="V30" s="81" t="s">
        <v>54</v>
      </c>
      <c r="W30" s="80" t="str">
        <f t="shared" si="5"/>
        <v>杉山　裕美</v>
      </c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</row>
    <row r="31" spans="2:74" s="78" customFormat="1" ht="37.5" customHeight="1">
      <c r="B31" s="61"/>
      <c r="C31" s="79">
        <v>324</v>
      </c>
      <c r="D31" s="79" t="s">
        <v>55</v>
      </c>
      <c r="E31" s="64">
        <v>136.6</v>
      </c>
      <c r="F31" s="64">
        <v>143.4</v>
      </c>
      <c r="G31" s="64">
        <f t="shared" si="0"/>
        <v>11.590000000000018</v>
      </c>
      <c r="H31" s="65">
        <f t="shared" si="1"/>
        <v>5795.000000000009</v>
      </c>
      <c r="I31" s="66">
        <v>83.55</v>
      </c>
      <c r="J31" s="66">
        <v>88.34</v>
      </c>
      <c r="K31" s="67">
        <f t="shared" si="2"/>
        <v>4.790000000000006</v>
      </c>
      <c r="L31" s="65">
        <f t="shared" si="3"/>
        <v>5748.000000000007</v>
      </c>
      <c r="M31" s="68">
        <f t="shared" si="4"/>
        <v>11543.000000000016</v>
      </c>
      <c r="N31" s="69"/>
      <c r="O31" s="75"/>
      <c r="P31" s="80">
        <v>324</v>
      </c>
      <c r="Q31" s="80" t="s">
        <v>55</v>
      </c>
      <c r="R31" s="80"/>
      <c r="S31" s="80"/>
      <c r="T31" s="80"/>
      <c r="U31" s="81">
        <v>324</v>
      </c>
      <c r="V31" s="81" t="s">
        <v>56</v>
      </c>
      <c r="W31" s="80" t="str">
        <f t="shared" si="5"/>
        <v>井上　真希子</v>
      </c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</row>
    <row r="32" spans="1:74" s="60" customFormat="1" ht="37.5" customHeight="1">
      <c r="A32" s="60" t="s">
        <v>24</v>
      </c>
      <c r="B32" s="74"/>
      <c r="C32" s="63">
        <v>325</v>
      </c>
      <c r="D32" s="63" t="s">
        <v>57</v>
      </c>
      <c r="E32" s="64">
        <v>370.8</v>
      </c>
      <c r="F32" s="64">
        <v>383.7</v>
      </c>
      <c r="G32" s="64">
        <f t="shared" si="0"/>
        <v>23.389999999999986</v>
      </c>
      <c r="H32" s="65">
        <f t="shared" si="1"/>
        <v>11694.999999999993</v>
      </c>
      <c r="I32" s="66">
        <v>185.41</v>
      </c>
      <c r="J32" s="66">
        <v>195.9</v>
      </c>
      <c r="K32" s="67">
        <f t="shared" si="2"/>
        <v>10.490000000000009</v>
      </c>
      <c r="L32" s="65">
        <f t="shared" si="3"/>
        <v>12588.000000000011</v>
      </c>
      <c r="M32" s="68">
        <f t="shared" si="4"/>
        <v>24283.000000000004</v>
      </c>
      <c r="N32" s="69"/>
      <c r="O32" s="75"/>
      <c r="P32" s="72">
        <v>325</v>
      </c>
      <c r="Q32" s="72" t="s">
        <v>57</v>
      </c>
      <c r="R32" s="72"/>
      <c r="S32" s="72"/>
      <c r="T32" s="72"/>
      <c r="U32" s="73">
        <v>325</v>
      </c>
      <c r="V32" s="73" t="s">
        <v>57</v>
      </c>
      <c r="W32" s="72" t="str">
        <f t="shared" si="5"/>
        <v>村瀬 明代</v>
      </c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</row>
    <row r="33" spans="2:74" s="78" customFormat="1" ht="37.5" customHeight="1">
      <c r="B33" s="61"/>
      <c r="C33" s="79">
        <v>326</v>
      </c>
      <c r="D33" s="79" t="s">
        <v>58</v>
      </c>
      <c r="E33" s="64">
        <v>159</v>
      </c>
      <c r="F33" s="64">
        <v>164.9</v>
      </c>
      <c r="G33" s="64">
        <f t="shared" si="0"/>
        <v>9.77000000000001</v>
      </c>
      <c r="H33" s="65">
        <f t="shared" si="1"/>
        <v>4885.0000000000055</v>
      </c>
      <c r="I33" s="66">
        <v>100.19</v>
      </c>
      <c r="J33" s="66">
        <v>104.06</v>
      </c>
      <c r="K33" s="67">
        <f t="shared" si="2"/>
        <v>3.8700000000000045</v>
      </c>
      <c r="L33" s="65">
        <f t="shared" si="3"/>
        <v>4644.0000000000055</v>
      </c>
      <c r="M33" s="68">
        <f t="shared" si="4"/>
        <v>9529.000000000011</v>
      </c>
      <c r="N33" s="69"/>
      <c r="O33" s="75"/>
      <c r="P33" s="80">
        <v>326</v>
      </c>
      <c r="Q33" s="80" t="s">
        <v>58</v>
      </c>
      <c r="R33" s="80"/>
      <c r="S33" s="80"/>
      <c r="T33" s="80"/>
      <c r="U33" s="82">
        <v>326</v>
      </c>
      <c r="V33" s="87" t="s">
        <v>59</v>
      </c>
      <c r="W33" s="80" t="str">
        <f t="shared" si="5"/>
        <v>桑原　永佳</v>
      </c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</row>
    <row r="34" spans="2:74" s="78" customFormat="1" ht="37.5" customHeight="1">
      <c r="B34" s="61"/>
      <c r="C34" s="79">
        <v>327</v>
      </c>
      <c r="D34" s="79" t="s">
        <v>60</v>
      </c>
      <c r="E34" s="64">
        <v>132.6</v>
      </c>
      <c r="F34" s="64">
        <v>136.5</v>
      </c>
      <c r="G34" s="64">
        <f t="shared" si="0"/>
        <v>7.230000000000004</v>
      </c>
      <c r="H34" s="65">
        <f t="shared" si="1"/>
        <v>3615.000000000002</v>
      </c>
      <c r="I34" s="66">
        <v>79.9</v>
      </c>
      <c r="J34" s="66">
        <v>83.23</v>
      </c>
      <c r="K34" s="67">
        <f t="shared" si="2"/>
        <v>3.3299999999999983</v>
      </c>
      <c r="L34" s="65">
        <f t="shared" si="3"/>
        <v>3995.999999999998</v>
      </c>
      <c r="M34" s="68">
        <f t="shared" si="4"/>
        <v>7611</v>
      </c>
      <c r="N34" s="69"/>
      <c r="O34" s="75"/>
      <c r="P34" s="80">
        <v>327</v>
      </c>
      <c r="Q34" s="80" t="s">
        <v>60</v>
      </c>
      <c r="R34" s="80"/>
      <c r="S34" s="80"/>
      <c r="T34" s="80"/>
      <c r="U34" s="86">
        <v>327</v>
      </c>
      <c r="V34" s="81" t="s">
        <v>61</v>
      </c>
      <c r="W34" s="80" t="str">
        <f t="shared" si="5"/>
        <v>小山　舞</v>
      </c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</row>
    <row r="35" spans="2:74" s="60" customFormat="1" ht="37.5" customHeight="1">
      <c r="B35" s="74"/>
      <c r="C35" s="63">
        <v>328</v>
      </c>
      <c r="D35" s="63" t="s">
        <v>62</v>
      </c>
      <c r="E35" s="64">
        <v>146.4</v>
      </c>
      <c r="F35" s="64">
        <v>151.6</v>
      </c>
      <c r="G35" s="64">
        <f t="shared" si="0"/>
        <v>10.219999999999999</v>
      </c>
      <c r="H35" s="65">
        <f t="shared" si="1"/>
        <v>5109.999999999999</v>
      </c>
      <c r="I35" s="66">
        <v>87.07</v>
      </c>
      <c r="J35" s="66">
        <v>92.09</v>
      </c>
      <c r="K35" s="67">
        <f t="shared" si="2"/>
        <v>5.02000000000001</v>
      </c>
      <c r="L35" s="65">
        <f t="shared" si="3"/>
        <v>6024.000000000013</v>
      </c>
      <c r="M35" s="68">
        <f t="shared" si="4"/>
        <v>11134.000000000011</v>
      </c>
      <c r="N35" s="69"/>
      <c r="O35" s="75"/>
      <c r="P35" s="72">
        <v>328</v>
      </c>
      <c r="Q35" s="72" t="s">
        <v>62</v>
      </c>
      <c r="R35" s="72"/>
      <c r="S35" s="72"/>
      <c r="T35" s="72"/>
      <c r="U35" s="85">
        <v>328</v>
      </c>
      <c r="V35" s="73" t="s">
        <v>62</v>
      </c>
      <c r="W35" s="72" t="str">
        <f t="shared" si="5"/>
        <v>縣　恵里</v>
      </c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</row>
    <row r="36" spans="2:74" s="60" customFormat="1" ht="37.5" customHeight="1">
      <c r="B36" s="74"/>
      <c r="C36" s="90">
        <v>329</v>
      </c>
      <c r="D36" s="90" t="s">
        <v>63</v>
      </c>
      <c r="E36" s="91">
        <v>132.7</v>
      </c>
      <c r="F36" s="91">
        <v>134.8</v>
      </c>
      <c r="G36" s="91">
        <f t="shared" si="0"/>
        <v>3.570000000000036</v>
      </c>
      <c r="H36" s="92">
        <f t="shared" si="1"/>
        <v>1785.000000000018</v>
      </c>
      <c r="I36" s="93">
        <v>87.07</v>
      </c>
      <c r="J36" s="93">
        <v>88.54</v>
      </c>
      <c r="K36" s="94">
        <f t="shared" si="2"/>
        <v>1.470000000000013</v>
      </c>
      <c r="L36" s="92">
        <f t="shared" si="3"/>
        <v>1764.0000000000157</v>
      </c>
      <c r="M36" s="95">
        <f t="shared" si="4"/>
        <v>3549.0000000000337</v>
      </c>
      <c r="N36" s="96">
        <v>39676</v>
      </c>
      <c r="O36" s="75" t="s">
        <v>64</v>
      </c>
      <c r="P36" s="72">
        <v>329</v>
      </c>
      <c r="Q36" s="72" t="s">
        <v>63</v>
      </c>
      <c r="R36" s="72"/>
      <c r="S36" s="72"/>
      <c r="T36" s="72"/>
      <c r="U36" s="76">
        <v>329</v>
      </c>
      <c r="V36" s="77" t="s">
        <v>63</v>
      </c>
      <c r="W36" s="72" t="str">
        <f t="shared" si="5"/>
        <v>新地　真弥</v>
      </c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</row>
    <row r="37" spans="2:74" s="60" customFormat="1" ht="37.5" customHeight="1">
      <c r="B37" s="74"/>
      <c r="C37" s="63">
        <v>330</v>
      </c>
      <c r="D37" s="63" t="s">
        <v>65</v>
      </c>
      <c r="E37" s="64">
        <v>218</v>
      </c>
      <c r="F37" s="64">
        <v>224.8</v>
      </c>
      <c r="G37" s="64">
        <f t="shared" si="0"/>
        <v>12.590000000000003</v>
      </c>
      <c r="H37" s="65">
        <f t="shared" si="1"/>
        <v>6295.000000000002</v>
      </c>
      <c r="I37" s="66">
        <v>119.43</v>
      </c>
      <c r="J37" s="66">
        <v>125.22</v>
      </c>
      <c r="K37" s="67">
        <f t="shared" si="2"/>
        <v>5.789999999999992</v>
      </c>
      <c r="L37" s="65">
        <f t="shared" si="3"/>
        <v>6947.999999999991</v>
      </c>
      <c r="M37" s="68">
        <f t="shared" si="4"/>
        <v>13242.999999999993</v>
      </c>
      <c r="N37" s="69"/>
      <c r="O37" s="75"/>
      <c r="P37" s="72">
        <v>330</v>
      </c>
      <c r="Q37" s="72" t="s">
        <v>65</v>
      </c>
      <c r="R37" s="72"/>
      <c r="S37" s="72"/>
      <c r="T37" s="72"/>
      <c r="U37" s="85">
        <v>330</v>
      </c>
      <c r="V37" s="73" t="s">
        <v>65</v>
      </c>
      <c r="W37" s="72" t="str">
        <f t="shared" si="5"/>
        <v>武宮　小百合</v>
      </c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</row>
    <row r="38" spans="2:74" s="60" customFormat="1" ht="37.5" customHeight="1">
      <c r="B38" s="74"/>
      <c r="C38" s="63">
        <v>331</v>
      </c>
      <c r="D38" s="63" t="s">
        <v>66</v>
      </c>
      <c r="E38" s="64">
        <v>194.2</v>
      </c>
      <c r="F38" s="64">
        <v>197.3</v>
      </c>
      <c r="G38" s="64">
        <f t="shared" si="0"/>
        <v>7.490000000000023</v>
      </c>
      <c r="H38" s="65">
        <f t="shared" si="1"/>
        <v>3745.000000000012</v>
      </c>
      <c r="I38" s="66">
        <v>108.26</v>
      </c>
      <c r="J38" s="66">
        <v>112.65</v>
      </c>
      <c r="K38" s="67">
        <f t="shared" si="2"/>
        <v>4.390000000000001</v>
      </c>
      <c r="L38" s="65">
        <f t="shared" si="3"/>
        <v>5268.000000000001</v>
      </c>
      <c r="M38" s="68">
        <f t="shared" si="4"/>
        <v>9013.000000000013</v>
      </c>
      <c r="N38" s="69"/>
      <c r="O38" s="75"/>
      <c r="P38" s="72">
        <v>331</v>
      </c>
      <c r="Q38" s="72" t="s">
        <v>66</v>
      </c>
      <c r="R38" s="72"/>
      <c r="S38" s="72"/>
      <c r="T38" s="72"/>
      <c r="U38" s="73">
        <v>331</v>
      </c>
      <c r="V38" s="88" t="s">
        <v>66</v>
      </c>
      <c r="W38" s="72" t="str">
        <f t="shared" si="5"/>
        <v>阿部　静</v>
      </c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</row>
    <row r="39" spans="2:74" s="60" customFormat="1" ht="37.5" customHeight="1">
      <c r="B39" s="74"/>
      <c r="C39" s="63">
        <v>332</v>
      </c>
      <c r="D39" s="63" t="s">
        <v>67</v>
      </c>
      <c r="E39" s="64">
        <v>76</v>
      </c>
      <c r="F39" s="64">
        <v>77</v>
      </c>
      <c r="G39" s="64">
        <f t="shared" si="0"/>
        <v>3.469999999999999</v>
      </c>
      <c r="H39" s="65">
        <f t="shared" si="1"/>
        <v>1734.9999999999995</v>
      </c>
      <c r="I39" s="66">
        <v>39.96</v>
      </c>
      <c r="J39" s="66">
        <v>42.43</v>
      </c>
      <c r="K39" s="67">
        <f t="shared" si="2"/>
        <v>2.469999999999999</v>
      </c>
      <c r="L39" s="65">
        <f t="shared" si="3"/>
        <v>2963.9999999999986</v>
      </c>
      <c r="M39" s="68">
        <f t="shared" si="4"/>
        <v>4698.999999999998</v>
      </c>
      <c r="N39" s="69"/>
      <c r="O39" s="75"/>
      <c r="P39" s="72">
        <v>332</v>
      </c>
      <c r="Q39" s="72" t="s">
        <v>67</v>
      </c>
      <c r="R39" s="72"/>
      <c r="S39" s="72"/>
      <c r="T39" s="72"/>
      <c r="U39" s="85">
        <v>332</v>
      </c>
      <c r="V39" s="73" t="s">
        <v>67</v>
      </c>
      <c r="W39" s="72" t="str">
        <f t="shared" si="5"/>
        <v>中山　友里</v>
      </c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</row>
    <row r="40" spans="2:74" s="60" customFormat="1" ht="37.5" customHeight="1">
      <c r="B40" s="61">
        <v>35</v>
      </c>
      <c r="C40" s="63">
        <v>400</v>
      </c>
      <c r="D40" s="63" t="s">
        <v>68</v>
      </c>
      <c r="E40" s="64">
        <v>185.1</v>
      </c>
      <c r="F40" s="64">
        <v>189.8</v>
      </c>
      <c r="G40" s="64">
        <f t="shared" si="0"/>
        <v>8.980000000000018</v>
      </c>
      <c r="H40" s="65">
        <f t="shared" si="1"/>
        <v>4490.000000000009</v>
      </c>
      <c r="I40" s="66">
        <v>113.85</v>
      </c>
      <c r="J40" s="66">
        <v>118.13</v>
      </c>
      <c r="K40" s="67">
        <f t="shared" si="2"/>
        <v>4.280000000000001</v>
      </c>
      <c r="L40" s="65">
        <f t="shared" si="3"/>
        <v>5136.000000000002</v>
      </c>
      <c r="M40" s="68">
        <f t="shared" si="4"/>
        <v>9626.000000000011</v>
      </c>
      <c r="N40" s="69"/>
      <c r="O40" s="75"/>
      <c r="P40" s="72">
        <v>400</v>
      </c>
      <c r="Q40" s="72" t="s">
        <v>68</v>
      </c>
      <c r="R40" s="72"/>
      <c r="S40" s="72"/>
      <c r="T40" s="72"/>
      <c r="U40" s="76">
        <v>400</v>
      </c>
      <c r="V40" s="77" t="s">
        <v>68</v>
      </c>
      <c r="W40" s="72" t="str">
        <f t="shared" si="5"/>
        <v>添田　典子</v>
      </c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</row>
    <row r="41" spans="2:74" s="78" customFormat="1" ht="37.5" customHeight="1">
      <c r="B41" s="61"/>
      <c r="C41" s="79">
        <v>401</v>
      </c>
      <c r="D41" s="79" t="s">
        <v>69</v>
      </c>
      <c r="E41" s="64">
        <v>145.3</v>
      </c>
      <c r="F41" s="64">
        <v>154</v>
      </c>
      <c r="G41" s="64">
        <f t="shared" si="0"/>
        <v>14.659999999999997</v>
      </c>
      <c r="H41" s="65">
        <f t="shared" si="1"/>
        <v>7329.999999999998</v>
      </c>
      <c r="I41" s="66">
        <v>88.22</v>
      </c>
      <c r="J41" s="66">
        <v>94.18</v>
      </c>
      <c r="K41" s="67">
        <f t="shared" si="2"/>
        <v>5.960000000000008</v>
      </c>
      <c r="L41" s="65">
        <f t="shared" si="3"/>
        <v>7152.000000000009</v>
      </c>
      <c r="M41" s="68">
        <f t="shared" si="4"/>
        <v>14482.000000000007</v>
      </c>
      <c r="N41" s="69"/>
      <c r="O41" s="75"/>
      <c r="P41" s="80"/>
      <c r="Q41" s="80"/>
      <c r="R41" s="80"/>
      <c r="S41" s="80"/>
      <c r="T41" s="80"/>
      <c r="U41" s="82"/>
      <c r="V41" s="87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</row>
    <row r="42" spans="2:74" s="78" customFormat="1" ht="37.5" customHeight="1">
      <c r="B42" s="61"/>
      <c r="C42" s="79">
        <v>402</v>
      </c>
      <c r="D42" s="79" t="s">
        <v>70</v>
      </c>
      <c r="E42" s="64">
        <v>131.3</v>
      </c>
      <c r="F42" s="64">
        <v>134.6</v>
      </c>
      <c r="G42" s="64">
        <f aca="true" t="shared" si="6" ref="G42:G73">IF(F42="",0,(F42-E42)+K42)</f>
        <v>6.349999999999994</v>
      </c>
      <c r="H42" s="65">
        <f aca="true" t="shared" si="7" ref="H42:H73">G42*500</f>
        <v>3174.9999999999973</v>
      </c>
      <c r="I42" s="66">
        <v>85.21</v>
      </c>
      <c r="J42" s="66">
        <v>88.26</v>
      </c>
      <c r="K42" s="67">
        <f aca="true" t="shared" si="8" ref="K42:K73">IF(J42="",0,IF(J42-I42&lt;1,1,J42-I42))</f>
        <v>3.0500000000000114</v>
      </c>
      <c r="L42" s="65">
        <f aca="true" t="shared" si="9" ref="L42:L73">K42*1200</f>
        <v>3660.0000000000136</v>
      </c>
      <c r="M42" s="68">
        <f aca="true" t="shared" si="10" ref="M42:M73">H42+L42</f>
        <v>6835.000000000011</v>
      </c>
      <c r="N42" s="69"/>
      <c r="O42" s="75"/>
      <c r="P42" s="80">
        <v>402</v>
      </c>
      <c r="Q42" s="80" t="s">
        <v>70</v>
      </c>
      <c r="R42" s="80"/>
      <c r="S42" s="80"/>
      <c r="T42" s="80"/>
      <c r="U42" s="86">
        <v>402</v>
      </c>
      <c r="V42" s="81" t="s">
        <v>71</v>
      </c>
      <c r="W42" s="80" t="str">
        <f aca="true" t="shared" si="11" ref="W42:W63">PHONETIC(V42)</f>
        <v>根本　瑞穂</v>
      </c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</row>
    <row r="43" spans="2:74" s="78" customFormat="1" ht="37.5" customHeight="1">
      <c r="B43" s="61"/>
      <c r="C43" s="79">
        <v>403</v>
      </c>
      <c r="D43" s="79" t="s">
        <v>72</v>
      </c>
      <c r="E43" s="64">
        <v>148.9</v>
      </c>
      <c r="F43" s="64">
        <v>157.2</v>
      </c>
      <c r="G43" s="64">
        <f t="shared" si="6"/>
        <v>13.559999999999988</v>
      </c>
      <c r="H43" s="65">
        <f t="shared" si="7"/>
        <v>6779.999999999994</v>
      </c>
      <c r="I43" s="66">
        <v>75.1</v>
      </c>
      <c r="J43" s="66">
        <v>80.36</v>
      </c>
      <c r="K43" s="67">
        <f t="shared" si="8"/>
        <v>5.260000000000005</v>
      </c>
      <c r="L43" s="65">
        <f t="shared" si="9"/>
        <v>6312.000000000006</v>
      </c>
      <c r="M43" s="68">
        <f t="shared" si="10"/>
        <v>13092</v>
      </c>
      <c r="N43" s="69"/>
      <c r="O43" s="75"/>
      <c r="P43" s="80">
        <v>403</v>
      </c>
      <c r="Q43" s="80" t="s">
        <v>72</v>
      </c>
      <c r="R43" s="80"/>
      <c r="S43" s="80"/>
      <c r="T43" s="80"/>
      <c r="U43" s="82">
        <v>403</v>
      </c>
      <c r="V43" s="87" t="s">
        <v>73</v>
      </c>
      <c r="W43" s="80" t="str">
        <f t="shared" si="11"/>
        <v>柄田　直子</v>
      </c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</row>
    <row r="44" spans="2:74" s="60" customFormat="1" ht="37.5" customHeight="1">
      <c r="B44" s="74"/>
      <c r="C44" s="63">
        <v>404</v>
      </c>
      <c r="D44" s="63" t="s">
        <v>74</v>
      </c>
      <c r="E44" s="64">
        <v>240.4</v>
      </c>
      <c r="F44" s="64">
        <v>247.3</v>
      </c>
      <c r="G44" s="64">
        <f t="shared" si="6"/>
        <v>11.75</v>
      </c>
      <c r="H44" s="65">
        <f t="shared" si="7"/>
        <v>5875</v>
      </c>
      <c r="I44" s="66">
        <v>140.97</v>
      </c>
      <c r="J44" s="66">
        <v>145.82</v>
      </c>
      <c r="K44" s="67">
        <f t="shared" si="8"/>
        <v>4.849999999999994</v>
      </c>
      <c r="L44" s="65">
        <f t="shared" si="9"/>
        <v>5819.999999999993</v>
      </c>
      <c r="M44" s="68">
        <f t="shared" si="10"/>
        <v>11694.999999999993</v>
      </c>
      <c r="N44" s="69"/>
      <c r="O44" s="75"/>
      <c r="P44" s="72">
        <v>404</v>
      </c>
      <c r="Q44" s="72" t="s">
        <v>74</v>
      </c>
      <c r="R44" s="72"/>
      <c r="S44" s="72"/>
      <c r="T44" s="72"/>
      <c r="U44" s="73">
        <v>404</v>
      </c>
      <c r="V44" s="73" t="s">
        <v>74</v>
      </c>
      <c r="W44" s="72" t="str">
        <f t="shared" si="11"/>
        <v>田中　日奈子</v>
      </c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</row>
    <row r="45" spans="2:74" s="60" customFormat="1" ht="37.5" customHeight="1">
      <c r="B45" s="74"/>
      <c r="C45" s="63">
        <v>405</v>
      </c>
      <c r="D45" s="63" t="s">
        <v>75</v>
      </c>
      <c r="E45" s="64">
        <v>124.4</v>
      </c>
      <c r="F45" s="64">
        <v>126.9</v>
      </c>
      <c r="G45" s="64">
        <f t="shared" si="6"/>
        <v>3.5</v>
      </c>
      <c r="H45" s="65">
        <f t="shared" si="7"/>
        <v>1750</v>
      </c>
      <c r="I45" s="66">
        <v>45.31</v>
      </c>
      <c r="J45" s="66">
        <v>46.3</v>
      </c>
      <c r="K45" s="67">
        <f t="shared" si="8"/>
        <v>1</v>
      </c>
      <c r="L45" s="65">
        <f t="shared" si="9"/>
        <v>1200</v>
      </c>
      <c r="M45" s="68">
        <f t="shared" si="10"/>
        <v>2950</v>
      </c>
      <c r="N45" s="69"/>
      <c r="O45" s="75"/>
      <c r="P45" s="72">
        <v>405</v>
      </c>
      <c r="Q45" s="72" t="s">
        <v>75</v>
      </c>
      <c r="R45" s="72"/>
      <c r="S45" s="72"/>
      <c r="T45" s="72"/>
      <c r="U45" s="76">
        <v>405</v>
      </c>
      <c r="V45" s="77" t="s">
        <v>75</v>
      </c>
      <c r="W45" s="72" t="str">
        <f t="shared" si="11"/>
        <v>逸見　優</v>
      </c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</row>
    <row r="46" spans="2:74" s="60" customFormat="1" ht="37.5" customHeight="1">
      <c r="B46" s="74"/>
      <c r="C46" s="63">
        <v>406</v>
      </c>
      <c r="D46" s="63" t="s">
        <v>76</v>
      </c>
      <c r="E46" s="64">
        <v>209.4</v>
      </c>
      <c r="F46" s="64">
        <v>212.6</v>
      </c>
      <c r="G46" s="64">
        <f t="shared" si="6"/>
        <v>4.609999999999985</v>
      </c>
      <c r="H46" s="65">
        <f t="shared" si="7"/>
        <v>2304.9999999999927</v>
      </c>
      <c r="I46" s="66">
        <v>107.15</v>
      </c>
      <c r="J46" s="66">
        <v>108.56</v>
      </c>
      <c r="K46" s="67">
        <f t="shared" si="8"/>
        <v>1.4099999999999966</v>
      </c>
      <c r="L46" s="65">
        <f t="shared" si="9"/>
        <v>1691.999999999996</v>
      </c>
      <c r="M46" s="68">
        <f t="shared" si="10"/>
        <v>3996.9999999999886</v>
      </c>
      <c r="N46" s="69"/>
      <c r="O46" s="75"/>
      <c r="P46" s="72">
        <v>406</v>
      </c>
      <c r="Q46" s="72" t="s">
        <v>76</v>
      </c>
      <c r="R46" s="72"/>
      <c r="S46" s="72"/>
      <c r="T46" s="72"/>
      <c r="U46" s="73">
        <v>406</v>
      </c>
      <c r="V46" s="88" t="s">
        <v>76</v>
      </c>
      <c r="W46" s="72" t="str">
        <f t="shared" si="11"/>
        <v>宮尾　志帆</v>
      </c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</row>
    <row r="47" spans="2:74" s="60" customFormat="1" ht="37.5" customHeight="1">
      <c r="B47" s="74"/>
      <c r="C47" s="63">
        <v>407</v>
      </c>
      <c r="D47" s="63" t="s">
        <v>77</v>
      </c>
      <c r="E47" s="64">
        <v>123.9</v>
      </c>
      <c r="F47" s="64">
        <v>127.5</v>
      </c>
      <c r="G47" s="64">
        <f t="shared" si="6"/>
        <v>6.339999999999996</v>
      </c>
      <c r="H47" s="65">
        <f t="shared" si="7"/>
        <v>3169.999999999998</v>
      </c>
      <c r="I47" s="66">
        <v>50.03</v>
      </c>
      <c r="J47" s="66">
        <v>52.77</v>
      </c>
      <c r="K47" s="67">
        <f t="shared" si="8"/>
        <v>2.740000000000002</v>
      </c>
      <c r="L47" s="65">
        <f t="shared" si="9"/>
        <v>3288.0000000000023</v>
      </c>
      <c r="M47" s="68">
        <f t="shared" si="10"/>
        <v>6458</v>
      </c>
      <c r="N47" s="69"/>
      <c r="O47" s="75"/>
      <c r="P47" s="72">
        <v>407</v>
      </c>
      <c r="Q47" s="72" t="s">
        <v>77</v>
      </c>
      <c r="R47" s="72"/>
      <c r="S47" s="72"/>
      <c r="T47" s="72"/>
      <c r="U47" s="76">
        <v>407</v>
      </c>
      <c r="V47" s="77" t="s">
        <v>77</v>
      </c>
      <c r="W47" s="72" t="str">
        <f t="shared" si="11"/>
        <v>内村　佳代</v>
      </c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</row>
    <row r="48" spans="2:74" s="78" customFormat="1" ht="37.5" customHeight="1">
      <c r="B48" s="61"/>
      <c r="C48" s="79">
        <v>408</v>
      </c>
      <c r="D48" s="79" t="s">
        <v>78</v>
      </c>
      <c r="E48" s="64">
        <v>163.9</v>
      </c>
      <c r="F48" s="64">
        <v>167.9</v>
      </c>
      <c r="G48" s="64">
        <f t="shared" si="6"/>
        <v>6.75</v>
      </c>
      <c r="H48" s="65">
        <f t="shared" si="7"/>
        <v>3375</v>
      </c>
      <c r="I48" s="66">
        <v>74.45</v>
      </c>
      <c r="J48" s="66">
        <v>77.2</v>
      </c>
      <c r="K48" s="67">
        <f t="shared" si="8"/>
        <v>2.75</v>
      </c>
      <c r="L48" s="65">
        <f t="shared" si="9"/>
        <v>3300</v>
      </c>
      <c r="M48" s="68">
        <f t="shared" si="10"/>
        <v>6675</v>
      </c>
      <c r="N48" s="69"/>
      <c r="O48" s="75"/>
      <c r="P48" s="80">
        <v>408</v>
      </c>
      <c r="Q48" s="80" t="s">
        <v>78</v>
      </c>
      <c r="R48" s="80"/>
      <c r="S48" s="80"/>
      <c r="T48" s="80"/>
      <c r="U48" s="86">
        <v>408</v>
      </c>
      <c r="V48" s="81" t="s">
        <v>79</v>
      </c>
      <c r="W48" s="80" t="str">
        <f t="shared" si="11"/>
        <v>鈴木　英美</v>
      </c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</row>
    <row r="49" spans="2:74" s="60" customFormat="1" ht="37.5" customHeight="1">
      <c r="B49" s="74"/>
      <c r="C49" s="63">
        <v>409</v>
      </c>
      <c r="D49" s="63" t="s">
        <v>80</v>
      </c>
      <c r="E49" s="64">
        <v>117.1</v>
      </c>
      <c r="F49" s="64">
        <v>120.5</v>
      </c>
      <c r="G49" s="64">
        <f t="shared" si="6"/>
        <v>5.150000000000006</v>
      </c>
      <c r="H49" s="65">
        <f t="shared" si="7"/>
        <v>2575.0000000000027</v>
      </c>
      <c r="I49" s="66">
        <v>50.43</v>
      </c>
      <c r="J49" s="66">
        <v>52.18</v>
      </c>
      <c r="K49" s="67">
        <f t="shared" si="8"/>
        <v>1.75</v>
      </c>
      <c r="L49" s="65">
        <f t="shared" si="9"/>
        <v>2100</v>
      </c>
      <c r="M49" s="68">
        <f t="shared" si="10"/>
        <v>4675.000000000003</v>
      </c>
      <c r="N49" s="69"/>
      <c r="O49" s="75"/>
      <c r="P49" s="72">
        <v>409</v>
      </c>
      <c r="Q49" s="72" t="s">
        <v>80</v>
      </c>
      <c r="R49" s="72"/>
      <c r="S49" s="72"/>
      <c r="T49" s="72"/>
      <c r="U49" s="76">
        <v>409</v>
      </c>
      <c r="V49" s="89" t="s">
        <v>80</v>
      </c>
      <c r="W49" s="72" t="str">
        <f t="shared" si="11"/>
        <v>照井　恵</v>
      </c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</row>
    <row r="50" spans="2:74" s="60" customFormat="1" ht="37.5" customHeight="1">
      <c r="B50" s="74"/>
      <c r="C50" s="63">
        <v>410</v>
      </c>
      <c r="D50" s="63" t="s">
        <v>81</v>
      </c>
      <c r="E50" s="64">
        <v>221.4</v>
      </c>
      <c r="F50" s="64">
        <v>226.6</v>
      </c>
      <c r="G50" s="64">
        <f t="shared" si="6"/>
        <v>9.189999999999984</v>
      </c>
      <c r="H50" s="65">
        <f t="shared" si="7"/>
        <v>4594.999999999992</v>
      </c>
      <c r="I50" s="66">
        <v>101.72</v>
      </c>
      <c r="J50" s="66">
        <v>105.71</v>
      </c>
      <c r="K50" s="67">
        <f t="shared" si="8"/>
        <v>3.989999999999995</v>
      </c>
      <c r="L50" s="65">
        <f t="shared" si="9"/>
        <v>4787.999999999994</v>
      </c>
      <c r="M50" s="68">
        <f t="shared" si="10"/>
        <v>9382.999999999985</v>
      </c>
      <c r="N50" s="69"/>
      <c r="O50" s="75"/>
      <c r="P50" s="72">
        <v>410</v>
      </c>
      <c r="Q50" s="72" t="s">
        <v>81</v>
      </c>
      <c r="R50" s="72"/>
      <c r="S50" s="72"/>
      <c r="T50" s="72"/>
      <c r="U50" s="85">
        <v>410</v>
      </c>
      <c r="V50" s="73" t="s">
        <v>81</v>
      </c>
      <c r="W50" s="72" t="str">
        <f t="shared" si="11"/>
        <v>佐藤　亜未</v>
      </c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</row>
    <row r="51" spans="2:74" s="60" customFormat="1" ht="37.5" customHeight="1">
      <c r="B51" s="74"/>
      <c r="C51" s="63">
        <v>412</v>
      </c>
      <c r="D51" s="63" t="s">
        <v>82</v>
      </c>
      <c r="E51" s="64">
        <v>89.1</v>
      </c>
      <c r="F51" s="64">
        <v>91.7</v>
      </c>
      <c r="G51" s="64">
        <f t="shared" si="6"/>
        <v>4.760000000000012</v>
      </c>
      <c r="H51" s="65">
        <f t="shared" si="7"/>
        <v>2380.000000000006</v>
      </c>
      <c r="I51" s="66">
        <v>44.73</v>
      </c>
      <c r="J51" s="66">
        <v>46.89</v>
      </c>
      <c r="K51" s="67">
        <f t="shared" si="8"/>
        <v>2.1600000000000037</v>
      </c>
      <c r="L51" s="65">
        <f t="shared" si="9"/>
        <v>2592.0000000000045</v>
      </c>
      <c r="M51" s="68">
        <f t="shared" si="10"/>
        <v>4972.000000000011</v>
      </c>
      <c r="N51" s="69"/>
      <c r="O51" s="75"/>
      <c r="P51" s="72">
        <v>412</v>
      </c>
      <c r="Q51" s="72" t="s">
        <v>82</v>
      </c>
      <c r="R51" s="72"/>
      <c r="S51" s="72"/>
      <c r="T51" s="72"/>
      <c r="U51" s="73">
        <v>412</v>
      </c>
      <c r="V51" s="88" t="s">
        <v>82</v>
      </c>
      <c r="W51" s="72" t="str">
        <f t="shared" si="11"/>
        <v>伊藤　美紀</v>
      </c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</row>
    <row r="52" spans="2:74" s="78" customFormat="1" ht="37.5" customHeight="1">
      <c r="B52" s="61"/>
      <c r="C52" s="79">
        <v>414</v>
      </c>
      <c r="D52" s="79" t="s">
        <v>83</v>
      </c>
      <c r="E52" s="64">
        <v>183.8</v>
      </c>
      <c r="F52" s="64">
        <v>188.8</v>
      </c>
      <c r="G52" s="64">
        <f t="shared" si="6"/>
        <v>6.989999999999995</v>
      </c>
      <c r="H52" s="65">
        <f t="shared" si="7"/>
        <v>3494.9999999999973</v>
      </c>
      <c r="I52" s="66">
        <v>122.87</v>
      </c>
      <c r="J52" s="66">
        <v>124.86</v>
      </c>
      <c r="K52" s="67">
        <f t="shared" si="8"/>
        <v>1.9899999999999949</v>
      </c>
      <c r="L52" s="65">
        <f t="shared" si="9"/>
        <v>2387.9999999999936</v>
      </c>
      <c r="M52" s="68">
        <f t="shared" si="10"/>
        <v>5882.999999999991</v>
      </c>
      <c r="N52" s="97"/>
      <c r="O52" s="75"/>
      <c r="P52" s="80">
        <v>414</v>
      </c>
      <c r="Q52" s="80" t="s">
        <v>83</v>
      </c>
      <c r="R52" s="80"/>
      <c r="S52" s="80"/>
      <c r="T52" s="80"/>
      <c r="U52" s="82">
        <v>414</v>
      </c>
      <c r="V52" s="87" t="s">
        <v>84</v>
      </c>
      <c r="W52" s="80" t="str">
        <f t="shared" si="11"/>
        <v>越野　恵</v>
      </c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</row>
    <row r="53" spans="2:74" s="60" customFormat="1" ht="37.5" customHeight="1">
      <c r="B53" s="74"/>
      <c r="C53" s="63">
        <v>416</v>
      </c>
      <c r="D53" s="63" t="s">
        <v>85</v>
      </c>
      <c r="E53" s="64">
        <v>69.8</v>
      </c>
      <c r="F53" s="64">
        <v>72.6</v>
      </c>
      <c r="G53" s="64">
        <f t="shared" si="6"/>
        <v>4.369999999999997</v>
      </c>
      <c r="H53" s="65">
        <f t="shared" si="7"/>
        <v>2184.9999999999986</v>
      </c>
      <c r="I53" s="66">
        <v>29.8</v>
      </c>
      <c r="J53" s="66">
        <v>31.37</v>
      </c>
      <c r="K53" s="67">
        <f t="shared" si="8"/>
        <v>1.5700000000000003</v>
      </c>
      <c r="L53" s="65">
        <f t="shared" si="9"/>
        <v>1884.0000000000005</v>
      </c>
      <c r="M53" s="68">
        <f t="shared" si="10"/>
        <v>4068.999999999999</v>
      </c>
      <c r="N53" s="69"/>
      <c r="O53" s="75"/>
      <c r="P53" s="72">
        <v>416</v>
      </c>
      <c r="Q53" s="72" t="s">
        <v>85</v>
      </c>
      <c r="R53" s="72"/>
      <c r="S53" s="72"/>
      <c r="T53" s="72"/>
      <c r="U53" s="73">
        <v>416</v>
      </c>
      <c r="V53" s="88" t="s">
        <v>85</v>
      </c>
      <c r="W53" s="72" t="str">
        <f t="shared" si="11"/>
        <v>村井田　理奈</v>
      </c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</row>
    <row r="54" spans="2:74" s="60" customFormat="1" ht="37.5" customHeight="1">
      <c r="B54" s="74"/>
      <c r="C54" s="63">
        <v>417</v>
      </c>
      <c r="D54" s="63" t="s">
        <v>86</v>
      </c>
      <c r="E54" s="64">
        <v>163</v>
      </c>
      <c r="F54" s="64">
        <v>168.6</v>
      </c>
      <c r="G54" s="64">
        <f t="shared" si="6"/>
        <v>10.019999999999996</v>
      </c>
      <c r="H54" s="65">
        <f t="shared" si="7"/>
        <v>5009.999999999998</v>
      </c>
      <c r="I54" s="66">
        <v>80.33</v>
      </c>
      <c r="J54" s="66">
        <v>84.75</v>
      </c>
      <c r="K54" s="67">
        <f t="shared" si="8"/>
        <v>4.420000000000002</v>
      </c>
      <c r="L54" s="65">
        <f t="shared" si="9"/>
        <v>5304.000000000002</v>
      </c>
      <c r="M54" s="68">
        <f t="shared" si="10"/>
        <v>10314</v>
      </c>
      <c r="N54" s="69"/>
      <c r="O54" s="75"/>
      <c r="P54" s="72">
        <v>417</v>
      </c>
      <c r="Q54" s="72" t="s">
        <v>86</v>
      </c>
      <c r="R54" s="72"/>
      <c r="S54" s="72"/>
      <c r="T54" s="72"/>
      <c r="U54" s="85">
        <v>417</v>
      </c>
      <c r="V54" s="73" t="s">
        <v>86</v>
      </c>
      <c r="W54" s="72" t="str">
        <f t="shared" si="11"/>
        <v>狩野　明子</v>
      </c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</row>
    <row r="55" spans="2:74" s="78" customFormat="1" ht="37.5" customHeight="1">
      <c r="B55" s="61"/>
      <c r="C55" s="79">
        <v>418</v>
      </c>
      <c r="D55" s="79" t="s">
        <v>87</v>
      </c>
      <c r="E55" s="64">
        <v>718</v>
      </c>
      <c r="F55" s="64">
        <v>724</v>
      </c>
      <c r="G55" s="64">
        <f t="shared" si="6"/>
        <v>8.170000000000002</v>
      </c>
      <c r="H55" s="65">
        <f t="shared" si="7"/>
        <v>4085.000000000001</v>
      </c>
      <c r="I55" s="66">
        <v>98.37</v>
      </c>
      <c r="J55" s="66">
        <v>100.54</v>
      </c>
      <c r="K55" s="67">
        <f t="shared" si="8"/>
        <v>2.1700000000000017</v>
      </c>
      <c r="L55" s="65">
        <f t="shared" si="9"/>
        <v>2604.000000000002</v>
      </c>
      <c r="M55" s="68">
        <f t="shared" si="10"/>
        <v>6689.000000000003</v>
      </c>
      <c r="N55" s="69"/>
      <c r="O55" s="75"/>
      <c r="P55" s="80">
        <v>418</v>
      </c>
      <c r="Q55" s="80" t="s">
        <v>87</v>
      </c>
      <c r="R55" s="80"/>
      <c r="S55" s="80"/>
      <c r="T55" s="80"/>
      <c r="U55" s="86">
        <v>418</v>
      </c>
      <c r="V55" s="81" t="s">
        <v>88</v>
      </c>
      <c r="W55" s="80" t="str">
        <f t="shared" si="11"/>
        <v>北濱　佳奈</v>
      </c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</row>
    <row r="56" spans="2:74" s="60" customFormat="1" ht="37.5" customHeight="1">
      <c r="B56" s="74"/>
      <c r="C56" s="63">
        <v>419</v>
      </c>
      <c r="D56" s="63" t="s">
        <v>89</v>
      </c>
      <c r="E56" s="64">
        <v>98.3</v>
      </c>
      <c r="F56" s="64">
        <v>103.6</v>
      </c>
      <c r="G56" s="64">
        <f t="shared" si="6"/>
        <v>9.32</v>
      </c>
      <c r="H56" s="65">
        <f t="shared" si="7"/>
        <v>4660</v>
      </c>
      <c r="I56" s="66">
        <v>49.15</v>
      </c>
      <c r="J56" s="66">
        <v>53.17</v>
      </c>
      <c r="K56" s="67">
        <f t="shared" si="8"/>
        <v>4.020000000000003</v>
      </c>
      <c r="L56" s="65">
        <f t="shared" si="9"/>
        <v>4824.000000000004</v>
      </c>
      <c r="M56" s="68">
        <f t="shared" si="10"/>
        <v>9484.000000000004</v>
      </c>
      <c r="N56" s="69"/>
      <c r="O56" s="75"/>
      <c r="P56" s="72">
        <v>419</v>
      </c>
      <c r="Q56" s="72" t="s">
        <v>89</v>
      </c>
      <c r="R56" s="72"/>
      <c r="S56" s="72"/>
      <c r="T56" s="72"/>
      <c r="U56" s="85">
        <v>419</v>
      </c>
      <c r="V56" s="73" t="s">
        <v>89</v>
      </c>
      <c r="W56" s="72" t="str">
        <f t="shared" si="11"/>
        <v>稲葉　麻莉</v>
      </c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</row>
    <row r="57" spans="2:74" s="78" customFormat="1" ht="37.5" customHeight="1">
      <c r="B57" s="61"/>
      <c r="C57" s="79">
        <v>420</v>
      </c>
      <c r="D57" s="79" t="s">
        <v>90</v>
      </c>
      <c r="E57" s="64">
        <v>189.1</v>
      </c>
      <c r="F57" s="64">
        <v>193.4</v>
      </c>
      <c r="G57" s="64">
        <f t="shared" si="6"/>
        <v>7.910000000000011</v>
      </c>
      <c r="H57" s="65">
        <f t="shared" si="7"/>
        <v>3955.0000000000055</v>
      </c>
      <c r="I57" s="66">
        <v>121.27</v>
      </c>
      <c r="J57" s="66">
        <v>124.88</v>
      </c>
      <c r="K57" s="67">
        <f t="shared" si="8"/>
        <v>3.6099999999999994</v>
      </c>
      <c r="L57" s="65">
        <f t="shared" si="9"/>
        <v>4331.999999999999</v>
      </c>
      <c r="M57" s="68">
        <f t="shared" si="10"/>
        <v>8287.000000000004</v>
      </c>
      <c r="N57" s="97"/>
      <c r="O57" s="75"/>
      <c r="P57" s="80">
        <v>420</v>
      </c>
      <c r="Q57" s="80" t="s">
        <v>90</v>
      </c>
      <c r="R57" s="80"/>
      <c r="S57" s="80"/>
      <c r="T57" s="80"/>
      <c r="U57" s="81">
        <v>420</v>
      </c>
      <c r="V57" s="84" t="s">
        <v>91</v>
      </c>
      <c r="W57" s="80" t="str">
        <f t="shared" si="11"/>
        <v>山本　彩可</v>
      </c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</row>
    <row r="58" spans="2:74" s="78" customFormat="1" ht="37.5" customHeight="1">
      <c r="B58" s="61"/>
      <c r="C58" s="79">
        <v>421</v>
      </c>
      <c r="D58" s="79" t="s">
        <v>92</v>
      </c>
      <c r="E58" s="64">
        <v>172.1</v>
      </c>
      <c r="F58" s="64">
        <v>176.3</v>
      </c>
      <c r="G58" s="64">
        <f t="shared" si="6"/>
        <v>7.370000000000019</v>
      </c>
      <c r="H58" s="65">
        <f t="shared" si="7"/>
        <v>3685.0000000000095</v>
      </c>
      <c r="I58" s="66">
        <v>64.8</v>
      </c>
      <c r="J58" s="66">
        <v>67.97</v>
      </c>
      <c r="K58" s="67">
        <f t="shared" si="8"/>
        <v>3.1700000000000017</v>
      </c>
      <c r="L58" s="65">
        <f t="shared" si="9"/>
        <v>3804.000000000002</v>
      </c>
      <c r="M58" s="68">
        <f t="shared" si="10"/>
        <v>7489.000000000011</v>
      </c>
      <c r="N58" s="69"/>
      <c r="O58" s="75"/>
      <c r="P58" s="80">
        <v>421</v>
      </c>
      <c r="Q58" s="80" t="s">
        <v>92</v>
      </c>
      <c r="R58" s="80"/>
      <c r="S58" s="80"/>
      <c r="T58" s="80"/>
      <c r="U58" s="82">
        <v>421</v>
      </c>
      <c r="V58" s="83" t="s">
        <v>93</v>
      </c>
      <c r="W58" s="80" t="str">
        <f t="shared" si="11"/>
        <v>伊藤　絵里子</v>
      </c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</row>
    <row r="59" spans="2:74" s="60" customFormat="1" ht="37.5" customHeight="1">
      <c r="B59" s="74"/>
      <c r="C59" s="63">
        <v>422</v>
      </c>
      <c r="D59" s="63" t="s">
        <v>94</v>
      </c>
      <c r="E59" s="64">
        <v>166.2</v>
      </c>
      <c r="F59" s="64">
        <v>170.6</v>
      </c>
      <c r="G59" s="64">
        <f t="shared" si="6"/>
        <v>5.730000000000004</v>
      </c>
      <c r="H59" s="65">
        <f t="shared" si="7"/>
        <v>2865.000000000002</v>
      </c>
      <c r="I59" s="66">
        <v>45.58</v>
      </c>
      <c r="J59" s="66">
        <v>46.91</v>
      </c>
      <c r="K59" s="67">
        <f t="shared" si="8"/>
        <v>1.3299999999999983</v>
      </c>
      <c r="L59" s="65">
        <f t="shared" si="9"/>
        <v>1595.999999999998</v>
      </c>
      <c r="M59" s="68">
        <f t="shared" si="10"/>
        <v>4461</v>
      </c>
      <c r="N59" s="69"/>
      <c r="O59" s="75"/>
      <c r="P59" s="72">
        <v>422</v>
      </c>
      <c r="Q59" s="72" t="s">
        <v>94</v>
      </c>
      <c r="R59" s="72"/>
      <c r="S59" s="72"/>
      <c r="T59" s="72"/>
      <c r="U59" s="76">
        <v>422</v>
      </c>
      <c r="V59" s="77" t="s">
        <v>94</v>
      </c>
      <c r="W59" s="72" t="str">
        <f t="shared" si="11"/>
        <v>荒川　恭子</v>
      </c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</row>
    <row r="60" spans="2:74" s="78" customFormat="1" ht="37.5" customHeight="1">
      <c r="B60" s="61"/>
      <c r="C60" s="79">
        <v>423</v>
      </c>
      <c r="D60" s="79" t="s">
        <v>95</v>
      </c>
      <c r="E60" s="64">
        <v>642</v>
      </c>
      <c r="F60" s="64">
        <v>647</v>
      </c>
      <c r="G60" s="64">
        <f t="shared" si="6"/>
        <v>6.1699999999999875</v>
      </c>
      <c r="H60" s="65">
        <f t="shared" si="7"/>
        <v>3084.9999999999936</v>
      </c>
      <c r="I60" s="66">
        <v>141.77</v>
      </c>
      <c r="J60" s="66">
        <v>142.94</v>
      </c>
      <c r="K60" s="67">
        <f t="shared" si="8"/>
        <v>1.1699999999999875</v>
      </c>
      <c r="L60" s="65">
        <f t="shared" si="9"/>
        <v>1403.999999999985</v>
      </c>
      <c r="M60" s="68">
        <f t="shared" si="10"/>
        <v>4488.999999999978</v>
      </c>
      <c r="N60" s="69"/>
      <c r="O60" s="75"/>
      <c r="P60" s="80">
        <v>423</v>
      </c>
      <c r="Q60" s="80" t="s">
        <v>95</v>
      </c>
      <c r="R60" s="80"/>
      <c r="S60" s="80"/>
      <c r="T60" s="80"/>
      <c r="U60" s="86">
        <v>423</v>
      </c>
      <c r="V60" s="81" t="s">
        <v>96</v>
      </c>
      <c r="W60" s="80" t="str">
        <f t="shared" si="11"/>
        <v>村山　亜佳音</v>
      </c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</row>
    <row r="61" spans="2:74" s="60" customFormat="1" ht="37.5" customHeight="1">
      <c r="B61" s="74"/>
      <c r="C61" s="90">
        <v>424</v>
      </c>
      <c r="D61" s="90" t="s">
        <v>97</v>
      </c>
      <c r="E61" s="91">
        <v>142.4</v>
      </c>
      <c r="F61" s="91">
        <v>142.4</v>
      </c>
      <c r="G61" s="91">
        <f t="shared" si="6"/>
        <v>1</v>
      </c>
      <c r="H61" s="92">
        <f t="shared" si="7"/>
        <v>500</v>
      </c>
      <c r="I61" s="93">
        <v>73.49</v>
      </c>
      <c r="J61" s="93">
        <v>73.49</v>
      </c>
      <c r="K61" s="94">
        <f t="shared" si="8"/>
        <v>1</v>
      </c>
      <c r="L61" s="92">
        <f t="shared" si="9"/>
        <v>1200</v>
      </c>
      <c r="M61" s="95">
        <f t="shared" si="10"/>
        <v>1700</v>
      </c>
      <c r="N61" s="96">
        <v>39728</v>
      </c>
      <c r="O61" s="75"/>
      <c r="P61" s="72">
        <v>424</v>
      </c>
      <c r="Q61" s="72" t="s">
        <v>97</v>
      </c>
      <c r="R61" s="72"/>
      <c r="S61" s="72"/>
      <c r="T61" s="72"/>
      <c r="U61" s="76">
        <v>424</v>
      </c>
      <c r="V61" s="77" t="s">
        <v>97</v>
      </c>
      <c r="W61" s="72" t="str">
        <f t="shared" si="11"/>
        <v>田徳　美奈</v>
      </c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</row>
    <row r="62" spans="1:74" s="78" customFormat="1" ht="37.5" customHeight="1">
      <c r="A62" s="78" t="s">
        <v>24</v>
      </c>
      <c r="B62" s="61"/>
      <c r="C62" s="79">
        <v>425</v>
      </c>
      <c r="D62" s="79" t="s">
        <v>98</v>
      </c>
      <c r="E62" s="64">
        <v>132.7</v>
      </c>
      <c r="F62" s="64">
        <v>136.2</v>
      </c>
      <c r="G62" s="64">
        <f t="shared" si="6"/>
        <v>6.990000000000009</v>
      </c>
      <c r="H62" s="65">
        <f t="shared" si="7"/>
        <v>3495.0000000000045</v>
      </c>
      <c r="I62" s="66">
        <v>67.19</v>
      </c>
      <c r="J62" s="66">
        <v>70.68</v>
      </c>
      <c r="K62" s="67">
        <f t="shared" si="8"/>
        <v>3.490000000000009</v>
      </c>
      <c r="L62" s="65">
        <f t="shared" si="9"/>
        <v>4188.000000000011</v>
      </c>
      <c r="M62" s="68">
        <f t="shared" si="10"/>
        <v>7683.0000000000155</v>
      </c>
      <c r="N62" s="69"/>
      <c r="O62" s="75"/>
      <c r="P62" s="80">
        <v>425</v>
      </c>
      <c r="Q62" s="80" t="s">
        <v>98</v>
      </c>
      <c r="R62" s="80"/>
      <c r="S62" s="80"/>
      <c r="T62" s="80"/>
      <c r="U62" s="81">
        <v>425</v>
      </c>
      <c r="V62" s="81" t="s">
        <v>99</v>
      </c>
      <c r="W62" s="80" t="str">
        <f t="shared" si="11"/>
        <v>結城 里香</v>
      </c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</row>
    <row r="63" spans="2:74" s="78" customFormat="1" ht="37.5" customHeight="1">
      <c r="B63" s="61"/>
      <c r="C63" s="79">
        <v>426</v>
      </c>
      <c r="D63" s="79" t="s">
        <v>100</v>
      </c>
      <c r="E63" s="64">
        <v>228.1</v>
      </c>
      <c r="F63" s="64">
        <v>242.4</v>
      </c>
      <c r="G63" s="64">
        <f t="shared" si="6"/>
        <v>16.77000000000001</v>
      </c>
      <c r="H63" s="65">
        <f t="shared" si="7"/>
        <v>8385.000000000005</v>
      </c>
      <c r="I63" s="66">
        <v>115.48</v>
      </c>
      <c r="J63" s="66">
        <v>117.95</v>
      </c>
      <c r="K63" s="67">
        <f t="shared" si="8"/>
        <v>2.469999999999999</v>
      </c>
      <c r="L63" s="65">
        <f t="shared" si="9"/>
        <v>2963.9999999999986</v>
      </c>
      <c r="M63" s="68">
        <f t="shared" si="10"/>
        <v>11349.000000000004</v>
      </c>
      <c r="N63" s="69"/>
      <c r="O63" s="75"/>
      <c r="P63" s="80">
        <v>426</v>
      </c>
      <c r="Q63" s="80" t="s">
        <v>100</v>
      </c>
      <c r="R63" s="80"/>
      <c r="S63" s="80"/>
      <c r="T63" s="80"/>
      <c r="U63" s="82">
        <v>426</v>
      </c>
      <c r="V63" s="87" t="s">
        <v>101</v>
      </c>
      <c r="W63" s="80" t="str">
        <f t="shared" si="11"/>
        <v>森本　智恵</v>
      </c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</row>
    <row r="64" spans="2:74" s="78" customFormat="1" ht="37.5" customHeight="1">
      <c r="B64" s="61"/>
      <c r="C64" s="79">
        <v>427</v>
      </c>
      <c r="D64" s="79" t="s">
        <v>102</v>
      </c>
      <c r="E64" s="64">
        <v>167.7</v>
      </c>
      <c r="F64" s="64">
        <v>173.5</v>
      </c>
      <c r="G64" s="64">
        <f t="shared" si="6"/>
        <v>11.439999999999998</v>
      </c>
      <c r="H64" s="65">
        <f t="shared" si="7"/>
        <v>5719.999999999999</v>
      </c>
      <c r="I64" s="66">
        <v>132.65</v>
      </c>
      <c r="J64" s="66">
        <v>138.29</v>
      </c>
      <c r="K64" s="67">
        <f t="shared" si="8"/>
        <v>5.639999999999986</v>
      </c>
      <c r="L64" s="65">
        <f t="shared" si="9"/>
        <v>6767.999999999984</v>
      </c>
      <c r="M64" s="68">
        <f t="shared" si="10"/>
        <v>12487.999999999982</v>
      </c>
      <c r="N64" s="69"/>
      <c r="O64" s="75"/>
      <c r="P64" s="80"/>
      <c r="Q64" s="80"/>
      <c r="R64" s="80"/>
      <c r="S64" s="80"/>
      <c r="T64" s="80"/>
      <c r="U64" s="82"/>
      <c r="V64" s="83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</row>
    <row r="65" spans="2:74" s="60" customFormat="1" ht="37.5" customHeight="1">
      <c r="B65" s="74"/>
      <c r="C65" s="63">
        <v>428</v>
      </c>
      <c r="D65" s="63" t="s">
        <v>103</v>
      </c>
      <c r="E65" s="64">
        <v>313.4</v>
      </c>
      <c r="F65" s="64">
        <v>339.5</v>
      </c>
      <c r="G65" s="64">
        <f t="shared" si="6"/>
        <v>55.19</v>
      </c>
      <c r="H65" s="65">
        <f t="shared" si="7"/>
        <v>27595</v>
      </c>
      <c r="I65" s="66">
        <v>199.86</v>
      </c>
      <c r="J65" s="66">
        <v>228.95</v>
      </c>
      <c r="K65" s="67">
        <f t="shared" si="8"/>
        <v>29.089999999999975</v>
      </c>
      <c r="L65" s="65">
        <f t="shared" si="9"/>
        <v>34907.99999999997</v>
      </c>
      <c r="M65" s="68">
        <f t="shared" si="10"/>
        <v>62502.99999999997</v>
      </c>
      <c r="N65" s="69"/>
      <c r="O65" s="75"/>
      <c r="P65" s="72">
        <v>428</v>
      </c>
      <c r="Q65" s="72" t="s">
        <v>103</v>
      </c>
      <c r="R65" s="72"/>
      <c r="S65" s="72"/>
      <c r="T65" s="72"/>
      <c r="U65" s="85">
        <v>428</v>
      </c>
      <c r="V65" s="73" t="s">
        <v>103</v>
      </c>
      <c r="W65" s="72" t="str">
        <f aca="true" t="shared" si="12" ref="W65:W85">PHONETIC(V65)</f>
        <v>辰本　佳菜子</v>
      </c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</row>
    <row r="66" spans="2:74" s="78" customFormat="1" ht="37.5" customHeight="1">
      <c r="B66" s="61"/>
      <c r="C66" s="79">
        <v>429</v>
      </c>
      <c r="D66" s="79" t="s">
        <v>104</v>
      </c>
      <c r="E66" s="64">
        <v>112.4</v>
      </c>
      <c r="F66" s="64">
        <v>115.3</v>
      </c>
      <c r="G66" s="64">
        <f t="shared" si="6"/>
        <v>6.86999999999999</v>
      </c>
      <c r="H66" s="65">
        <f t="shared" si="7"/>
        <v>3434.999999999995</v>
      </c>
      <c r="I66" s="66">
        <v>74.15</v>
      </c>
      <c r="J66" s="66">
        <v>78.12</v>
      </c>
      <c r="K66" s="67">
        <f t="shared" si="8"/>
        <v>3.969999999999999</v>
      </c>
      <c r="L66" s="65">
        <f t="shared" si="9"/>
        <v>4763.999999999998</v>
      </c>
      <c r="M66" s="68">
        <f t="shared" si="10"/>
        <v>8198.999999999993</v>
      </c>
      <c r="N66" s="69"/>
      <c r="O66" s="75"/>
      <c r="P66" s="80">
        <v>429</v>
      </c>
      <c r="Q66" s="80" t="s">
        <v>104</v>
      </c>
      <c r="R66" s="80"/>
      <c r="S66" s="80"/>
      <c r="T66" s="80"/>
      <c r="U66" s="82">
        <v>429</v>
      </c>
      <c r="V66" s="87" t="s">
        <v>105</v>
      </c>
      <c r="W66" s="80" t="str">
        <f t="shared" si="12"/>
        <v>市東　春華</v>
      </c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</row>
    <row r="67" spans="2:74" s="78" customFormat="1" ht="37.5" customHeight="1">
      <c r="B67" s="61"/>
      <c r="C67" s="79">
        <v>430</v>
      </c>
      <c r="D67" s="79" t="s">
        <v>106</v>
      </c>
      <c r="E67" s="64">
        <v>162.7</v>
      </c>
      <c r="F67" s="64">
        <v>167.1</v>
      </c>
      <c r="G67" s="64">
        <f t="shared" si="6"/>
        <v>7.3300000000000125</v>
      </c>
      <c r="H67" s="65">
        <f t="shared" si="7"/>
        <v>3665.0000000000064</v>
      </c>
      <c r="I67" s="66">
        <v>112.08</v>
      </c>
      <c r="J67" s="66">
        <v>115.01</v>
      </c>
      <c r="K67" s="67">
        <f t="shared" si="8"/>
        <v>2.930000000000007</v>
      </c>
      <c r="L67" s="65">
        <f t="shared" si="9"/>
        <v>3516.000000000008</v>
      </c>
      <c r="M67" s="68">
        <f t="shared" si="10"/>
        <v>7181.000000000015</v>
      </c>
      <c r="N67" s="69"/>
      <c r="O67" s="75"/>
      <c r="P67" s="80">
        <v>430</v>
      </c>
      <c r="Q67" s="80" t="s">
        <v>106</v>
      </c>
      <c r="R67" s="80"/>
      <c r="S67" s="80"/>
      <c r="T67" s="80"/>
      <c r="U67" s="81">
        <v>430</v>
      </c>
      <c r="V67" s="84" t="s">
        <v>107</v>
      </c>
      <c r="W67" s="80" t="str">
        <f t="shared" si="12"/>
        <v>大橋　乃梨子</v>
      </c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</row>
    <row r="68" spans="2:74" s="60" customFormat="1" ht="37.5" customHeight="1">
      <c r="B68" s="74"/>
      <c r="C68" s="63">
        <v>431</v>
      </c>
      <c r="D68" s="63" t="s">
        <v>108</v>
      </c>
      <c r="E68" s="64">
        <v>98</v>
      </c>
      <c r="F68" s="64">
        <v>101.9</v>
      </c>
      <c r="G68" s="64">
        <f t="shared" si="6"/>
        <v>6.340000000000003</v>
      </c>
      <c r="H68" s="65">
        <f t="shared" si="7"/>
        <v>3170.000000000002</v>
      </c>
      <c r="I68" s="66">
        <v>50.21</v>
      </c>
      <c r="J68" s="66">
        <v>52.65</v>
      </c>
      <c r="K68" s="67">
        <f t="shared" si="8"/>
        <v>2.4399999999999977</v>
      </c>
      <c r="L68" s="65">
        <f t="shared" si="9"/>
        <v>2927.9999999999973</v>
      </c>
      <c r="M68" s="68">
        <f t="shared" si="10"/>
        <v>6097.999999999999</v>
      </c>
      <c r="N68" s="69"/>
      <c r="O68" s="75"/>
      <c r="P68" s="72">
        <v>431</v>
      </c>
      <c r="Q68" s="72" t="s">
        <v>108</v>
      </c>
      <c r="R68" s="72"/>
      <c r="S68" s="72"/>
      <c r="T68" s="72"/>
      <c r="U68" s="85">
        <v>431</v>
      </c>
      <c r="V68" s="73" t="s">
        <v>108</v>
      </c>
      <c r="W68" s="72" t="str">
        <f t="shared" si="12"/>
        <v>鬼木　優華</v>
      </c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</row>
    <row r="69" spans="2:74" s="60" customFormat="1" ht="37.5" customHeight="1">
      <c r="B69" s="74"/>
      <c r="C69" s="90">
        <v>432</v>
      </c>
      <c r="D69" s="90" t="s">
        <v>109</v>
      </c>
      <c r="E69" s="91">
        <v>215.4</v>
      </c>
      <c r="F69" s="91">
        <v>215.4</v>
      </c>
      <c r="G69" s="91">
        <f t="shared" si="6"/>
        <v>1</v>
      </c>
      <c r="H69" s="92">
        <f t="shared" si="7"/>
        <v>500</v>
      </c>
      <c r="I69" s="93">
        <v>110.12</v>
      </c>
      <c r="J69" s="93">
        <v>110.12</v>
      </c>
      <c r="K69" s="94">
        <f t="shared" si="8"/>
        <v>1</v>
      </c>
      <c r="L69" s="92">
        <f t="shared" si="9"/>
        <v>1200</v>
      </c>
      <c r="M69" s="95">
        <f t="shared" si="10"/>
        <v>1700</v>
      </c>
      <c r="N69" s="96">
        <v>39844</v>
      </c>
      <c r="O69" s="75"/>
      <c r="P69" s="72">
        <v>432</v>
      </c>
      <c r="Q69" s="72" t="s">
        <v>109</v>
      </c>
      <c r="R69" s="72"/>
      <c r="S69" s="72"/>
      <c r="T69" s="72"/>
      <c r="U69" s="85">
        <v>432</v>
      </c>
      <c r="V69" s="73" t="s">
        <v>109</v>
      </c>
      <c r="W69" s="72" t="str">
        <f t="shared" si="12"/>
        <v>庄司　マナミ</v>
      </c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</row>
    <row r="70" spans="2:74" s="60" customFormat="1" ht="37.5" customHeight="1">
      <c r="B70" s="74"/>
      <c r="C70" s="63">
        <v>434</v>
      </c>
      <c r="D70" s="63" t="s">
        <v>110</v>
      </c>
      <c r="E70" s="64">
        <v>242.9</v>
      </c>
      <c r="F70" s="64">
        <v>250.4</v>
      </c>
      <c r="G70" s="64">
        <f t="shared" si="6"/>
        <v>13.909999999999997</v>
      </c>
      <c r="H70" s="65">
        <f t="shared" si="7"/>
        <v>6954.999999999998</v>
      </c>
      <c r="I70" s="66">
        <v>144.6</v>
      </c>
      <c r="J70" s="66">
        <v>151.01</v>
      </c>
      <c r="K70" s="67">
        <f t="shared" si="8"/>
        <v>6.409999999999997</v>
      </c>
      <c r="L70" s="65">
        <f t="shared" si="9"/>
        <v>7691.999999999996</v>
      </c>
      <c r="M70" s="68">
        <f t="shared" si="10"/>
        <v>14646.999999999995</v>
      </c>
      <c r="N70" s="69"/>
      <c r="O70" s="75"/>
      <c r="P70" s="72">
        <v>434</v>
      </c>
      <c r="Q70" s="72" t="s">
        <v>110</v>
      </c>
      <c r="R70" s="72"/>
      <c r="S70" s="72"/>
      <c r="T70" s="72"/>
      <c r="U70" s="76">
        <v>434</v>
      </c>
      <c r="V70" s="77" t="s">
        <v>110</v>
      </c>
      <c r="W70" s="72" t="str">
        <f t="shared" si="12"/>
        <v>出野　菜月</v>
      </c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</row>
    <row r="71" spans="2:74" s="78" customFormat="1" ht="37.5" customHeight="1">
      <c r="B71" s="61"/>
      <c r="C71" s="79">
        <v>435</v>
      </c>
      <c r="D71" s="79" t="s">
        <v>111</v>
      </c>
      <c r="E71" s="64">
        <v>210.6</v>
      </c>
      <c r="F71" s="64">
        <v>215.2</v>
      </c>
      <c r="G71" s="64">
        <f t="shared" si="6"/>
        <v>7.339999999999989</v>
      </c>
      <c r="H71" s="65">
        <f t="shared" si="7"/>
        <v>3669.9999999999945</v>
      </c>
      <c r="I71" s="66">
        <v>97.58</v>
      </c>
      <c r="J71" s="66">
        <v>100.32</v>
      </c>
      <c r="K71" s="67">
        <f t="shared" si="8"/>
        <v>2.739999999999995</v>
      </c>
      <c r="L71" s="65">
        <f t="shared" si="9"/>
        <v>3287.9999999999936</v>
      </c>
      <c r="M71" s="68">
        <f t="shared" si="10"/>
        <v>6957.999999999988</v>
      </c>
      <c r="N71" s="69"/>
      <c r="O71" s="75"/>
      <c r="P71" s="80">
        <v>435</v>
      </c>
      <c r="Q71" s="80" t="s">
        <v>111</v>
      </c>
      <c r="R71" s="80"/>
      <c r="S71" s="80"/>
      <c r="T71" s="80"/>
      <c r="U71" s="86">
        <v>435</v>
      </c>
      <c r="V71" s="98" t="s">
        <v>112</v>
      </c>
      <c r="W71" s="80" t="str">
        <f t="shared" si="12"/>
        <v>井上　奈保</v>
      </c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</row>
    <row r="72" spans="2:74" s="78" customFormat="1" ht="37.5" customHeight="1">
      <c r="B72" s="61"/>
      <c r="C72" s="79">
        <v>436</v>
      </c>
      <c r="D72" s="79" t="s">
        <v>113</v>
      </c>
      <c r="E72" s="64">
        <v>212.4</v>
      </c>
      <c r="F72" s="64">
        <v>217.8</v>
      </c>
      <c r="G72" s="64">
        <f t="shared" si="6"/>
        <v>8.670000000000016</v>
      </c>
      <c r="H72" s="65">
        <f t="shared" si="7"/>
        <v>4335.000000000008</v>
      </c>
      <c r="I72" s="66">
        <v>146.13</v>
      </c>
      <c r="J72" s="66">
        <v>149.4</v>
      </c>
      <c r="K72" s="67">
        <f t="shared" si="8"/>
        <v>3.2700000000000102</v>
      </c>
      <c r="L72" s="65">
        <f t="shared" si="9"/>
        <v>3924.0000000000123</v>
      </c>
      <c r="M72" s="68">
        <f t="shared" si="10"/>
        <v>8259.00000000002</v>
      </c>
      <c r="N72" s="97"/>
      <c r="O72" s="75"/>
      <c r="P72" s="80">
        <v>436</v>
      </c>
      <c r="Q72" s="80" t="s">
        <v>113</v>
      </c>
      <c r="R72" s="80"/>
      <c r="S72" s="80"/>
      <c r="T72" s="80"/>
      <c r="U72" s="81">
        <v>436</v>
      </c>
      <c r="V72" s="81" t="s">
        <v>114</v>
      </c>
      <c r="W72" s="80" t="str">
        <f t="shared" si="12"/>
        <v>廣野　由香里</v>
      </c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</row>
    <row r="73" spans="2:74" s="60" customFormat="1" ht="37.5" customHeight="1">
      <c r="B73" s="74"/>
      <c r="C73" s="63">
        <v>437</v>
      </c>
      <c r="D73" s="63" t="s">
        <v>115</v>
      </c>
      <c r="E73" s="64">
        <v>180.3</v>
      </c>
      <c r="F73" s="64">
        <v>183.2</v>
      </c>
      <c r="G73" s="64">
        <f t="shared" si="6"/>
        <v>6.249999999999986</v>
      </c>
      <c r="H73" s="65">
        <f t="shared" si="7"/>
        <v>3124.9999999999927</v>
      </c>
      <c r="I73" s="66">
        <v>104.77</v>
      </c>
      <c r="J73" s="66">
        <v>108.12</v>
      </c>
      <c r="K73" s="67">
        <f t="shared" si="8"/>
        <v>3.3500000000000085</v>
      </c>
      <c r="L73" s="65">
        <f t="shared" si="9"/>
        <v>4020.00000000001</v>
      </c>
      <c r="M73" s="68">
        <f t="shared" si="10"/>
        <v>7145.000000000003</v>
      </c>
      <c r="N73" s="69"/>
      <c r="O73" s="75"/>
      <c r="P73" s="72">
        <v>437</v>
      </c>
      <c r="Q73" s="72" t="s">
        <v>115</v>
      </c>
      <c r="R73" s="72"/>
      <c r="S73" s="72"/>
      <c r="T73" s="72"/>
      <c r="U73" s="73">
        <v>437</v>
      </c>
      <c r="V73" s="73" t="s">
        <v>115</v>
      </c>
      <c r="W73" s="72" t="str">
        <f t="shared" si="12"/>
        <v>荒物屋　未生</v>
      </c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</row>
    <row r="74" spans="2:74" s="60" customFormat="1" ht="37.5" customHeight="1">
      <c r="B74" s="74"/>
      <c r="C74" s="63">
        <v>438</v>
      </c>
      <c r="D74" s="63" t="s">
        <v>116</v>
      </c>
      <c r="E74" s="64">
        <v>190.5</v>
      </c>
      <c r="F74" s="64">
        <v>192.1</v>
      </c>
      <c r="G74" s="64">
        <f aca="true" t="shared" si="13" ref="G74:G105">IF(F74="",0,(F74-E74)+K74)</f>
        <v>3.6599999999999824</v>
      </c>
      <c r="H74" s="65">
        <f aca="true" t="shared" si="14" ref="H74:H105">G74*500</f>
        <v>1829.9999999999911</v>
      </c>
      <c r="I74" s="66">
        <v>115.51</v>
      </c>
      <c r="J74" s="66">
        <v>117.57</v>
      </c>
      <c r="K74" s="67">
        <f aca="true" t="shared" si="15" ref="K74:K105">IF(J74="",0,IF(J74-I74&lt;1,1,J74-I74))</f>
        <v>2.059999999999988</v>
      </c>
      <c r="L74" s="65">
        <f aca="true" t="shared" si="16" ref="L74:L105">K74*1200</f>
        <v>2471.9999999999854</v>
      </c>
      <c r="M74" s="68">
        <f aca="true" t="shared" si="17" ref="M74:M105">H74+L74</f>
        <v>4301.999999999976</v>
      </c>
      <c r="N74" s="69"/>
      <c r="O74" s="75"/>
      <c r="P74" s="72">
        <v>438</v>
      </c>
      <c r="Q74" s="72" t="s">
        <v>116</v>
      </c>
      <c r="R74" s="72"/>
      <c r="S74" s="72"/>
      <c r="T74" s="72"/>
      <c r="U74" s="76">
        <v>438</v>
      </c>
      <c r="V74" s="77" t="s">
        <v>116</v>
      </c>
      <c r="W74" s="72" t="str">
        <f t="shared" si="12"/>
        <v>松塚　万祐子</v>
      </c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</row>
    <row r="75" spans="2:74" s="78" customFormat="1" ht="37.5" customHeight="1">
      <c r="B75" s="61">
        <v>33</v>
      </c>
      <c r="C75" s="79">
        <v>500</v>
      </c>
      <c r="D75" s="79" t="s">
        <v>117</v>
      </c>
      <c r="E75" s="64">
        <v>209.2</v>
      </c>
      <c r="F75" s="64">
        <v>210.8</v>
      </c>
      <c r="G75" s="64">
        <f t="shared" si="13"/>
        <v>2.6000000000000227</v>
      </c>
      <c r="H75" s="65">
        <f t="shared" si="14"/>
        <v>1300.0000000000114</v>
      </c>
      <c r="I75" s="66">
        <v>129.57</v>
      </c>
      <c r="J75" s="66">
        <v>130.17</v>
      </c>
      <c r="K75" s="67">
        <f t="shared" si="15"/>
        <v>1</v>
      </c>
      <c r="L75" s="65">
        <f t="shared" si="16"/>
        <v>1200</v>
      </c>
      <c r="M75" s="68">
        <f t="shared" si="17"/>
        <v>2500.0000000000114</v>
      </c>
      <c r="N75" s="69"/>
      <c r="O75" s="75"/>
      <c r="P75" s="80">
        <v>500</v>
      </c>
      <c r="Q75" s="80" t="s">
        <v>117</v>
      </c>
      <c r="R75" s="80"/>
      <c r="S75" s="80"/>
      <c r="T75" s="80"/>
      <c r="U75" s="86">
        <v>500</v>
      </c>
      <c r="V75" s="81" t="s">
        <v>118</v>
      </c>
      <c r="W75" s="80" t="str">
        <f t="shared" si="12"/>
        <v>上田　茜</v>
      </c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80"/>
      <c r="BT75" s="80"/>
      <c r="BU75" s="80"/>
      <c r="BV75" s="80"/>
    </row>
    <row r="76" spans="2:74" s="78" customFormat="1" ht="37.5" customHeight="1">
      <c r="B76" s="61"/>
      <c r="C76" s="79">
        <v>501</v>
      </c>
      <c r="D76" s="79" t="s">
        <v>119</v>
      </c>
      <c r="E76" s="64">
        <v>145.2</v>
      </c>
      <c r="F76" s="64">
        <v>148.4</v>
      </c>
      <c r="G76" s="64">
        <f t="shared" si="13"/>
        <v>6.960000000000008</v>
      </c>
      <c r="H76" s="65">
        <f t="shared" si="14"/>
        <v>3480.000000000004</v>
      </c>
      <c r="I76" s="66">
        <v>70.12</v>
      </c>
      <c r="J76" s="66">
        <v>73.88</v>
      </c>
      <c r="K76" s="67">
        <f t="shared" si="15"/>
        <v>3.759999999999991</v>
      </c>
      <c r="L76" s="65">
        <f t="shared" si="16"/>
        <v>4511.999999999989</v>
      </c>
      <c r="M76" s="68">
        <f t="shared" si="17"/>
        <v>7991.999999999993</v>
      </c>
      <c r="N76" s="99"/>
      <c r="O76" s="75"/>
      <c r="P76" s="80">
        <v>501</v>
      </c>
      <c r="Q76" s="80" t="s">
        <v>119</v>
      </c>
      <c r="R76" s="80"/>
      <c r="S76" s="80"/>
      <c r="T76" s="80"/>
      <c r="U76" s="82">
        <v>501</v>
      </c>
      <c r="V76" s="87" t="s">
        <v>120</v>
      </c>
      <c r="W76" s="80" t="str">
        <f t="shared" si="12"/>
        <v>板川　香緒里</v>
      </c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0"/>
      <c r="BO76" s="80"/>
      <c r="BP76" s="80"/>
      <c r="BQ76" s="80"/>
      <c r="BR76" s="80"/>
      <c r="BS76" s="80"/>
      <c r="BT76" s="80"/>
      <c r="BU76" s="80"/>
      <c r="BV76" s="80"/>
    </row>
    <row r="77" spans="2:74" s="60" customFormat="1" ht="37.5" customHeight="1">
      <c r="B77" s="74"/>
      <c r="C77" s="63">
        <v>502</v>
      </c>
      <c r="D77" s="63" t="s">
        <v>121</v>
      </c>
      <c r="E77" s="64">
        <v>174.9</v>
      </c>
      <c r="F77" s="64">
        <v>180.5</v>
      </c>
      <c r="G77" s="64">
        <f t="shared" si="13"/>
        <v>9.799999999999997</v>
      </c>
      <c r="H77" s="65">
        <f t="shared" si="14"/>
        <v>4899.999999999998</v>
      </c>
      <c r="I77" s="66">
        <v>98</v>
      </c>
      <c r="J77" s="66">
        <v>102.2</v>
      </c>
      <c r="K77" s="67">
        <f t="shared" si="15"/>
        <v>4.200000000000003</v>
      </c>
      <c r="L77" s="65">
        <f t="shared" si="16"/>
        <v>5040.000000000004</v>
      </c>
      <c r="M77" s="68">
        <f t="shared" si="17"/>
        <v>9940.000000000002</v>
      </c>
      <c r="N77" s="69"/>
      <c r="O77" s="75"/>
      <c r="P77" s="72">
        <v>502</v>
      </c>
      <c r="Q77" s="72" t="s">
        <v>121</v>
      </c>
      <c r="R77" s="72"/>
      <c r="S77" s="72"/>
      <c r="T77" s="72"/>
      <c r="U77" s="76">
        <v>502</v>
      </c>
      <c r="V77" s="89" t="s">
        <v>121</v>
      </c>
      <c r="W77" s="72" t="str">
        <f t="shared" si="12"/>
        <v>重久　満里奈</v>
      </c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</row>
    <row r="78" spans="2:74" s="60" customFormat="1" ht="37.5" customHeight="1">
      <c r="B78" s="74"/>
      <c r="C78" s="63">
        <v>503</v>
      </c>
      <c r="D78" s="63" t="s">
        <v>122</v>
      </c>
      <c r="E78" s="64">
        <v>210.7</v>
      </c>
      <c r="F78" s="64">
        <v>223.1</v>
      </c>
      <c r="G78" s="64">
        <f t="shared" si="13"/>
        <v>21.710000000000008</v>
      </c>
      <c r="H78" s="65">
        <f t="shared" si="14"/>
        <v>10855.000000000004</v>
      </c>
      <c r="I78" s="66">
        <v>110.25</v>
      </c>
      <c r="J78" s="66">
        <v>119.56</v>
      </c>
      <c r="K78" s="67">
        <f t="shared" si="15"/>
        <v>9.310000000000002</v>
      </c>
      <c r="L78" s="65">
        <f t="shared" si="16"/>
        <v>11172.000000000004</v>
      </c>
      <c r="M78" s="68">
        <f t="shared" si="17"/>
        <v>22027.000000000007</v>
      </c>
      <c r="N78" s="69"/>
      <c r="O78" s="75"/>
      <c r="P78" s="72">
        <v>503</v>
      </c>
      <c r="Q78" s="72" t="s">
        <v>122</v>
      </c>
      <c r="R78" s="72"/>
      <c r="S78" s="72"/>
      <c r="T78" s="72"/>
      <c r="U78" s="76">
        <v>503</v>
      </c>
      <c r="V78" s="77" t="s">
        <v>122</v>
      </c>
      <c r="W78" s="72" t="str">
        <f t="shared" si="12"/>
        <v>杉本　百合香</v>
      </c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</row>
    <row r="79" spans="2:74" s="60" customFormat="1" ht="37.5" customHeight="1">
      <c r="B79" s="74"/>
      <c r="C79" s="63">
        <v>504</v>
      </c>
      <c r="D79" s="63" t="s">
        <v>123</v>
      </c>
      <c r="E79" s="64">
        <v>96.4</v>
      </c>
      <c r="F79" s="64">
        <v>99.2</v>
      </c>
      <c r="G79" s="64">
        <f t="shared" si="13"/>
        <v>4.809999999999995</v>
      </c>
      <c r="H79" s="65">
        <f t="shared" si="14"/>
        <v>2404.9999999999977</v>
      </c>
      <c r="I79" s="66">
        <v>49.72</v>
      </c>
      <c r="J79" s="66">
        <v>51.73</v>
      </c>
      <c r="K79" s="67">
        <f t="shared" si="15"/>
        <v>2.009999999999998</v>
      </c>
      <c r="L79" s="65">
        <f t="shared" si="16"/>
        <v>2411.9999999999977</v>
      </c>
      <c r="M79" s="68">
        <f t="shared" si="17"/>
        <v>4816.999999999995</v>
      </c>
      <c r="N79" s="69"/>
      <c r="O79" s="75"/>
      <c r="P79" s="72">
        <v>504</v>
      </c>
      <c r="Q79" s="72" t="s">
        <v>123</v>
      </c>
      <c r="R79" s="72"/>
      <c r="S79" s="72"/>
      <c r="T79" s="72"/>
      <c r="U79" s="85">
        <v>504</v>
      </c>
      <c r="V79" s="73" t="s">
        <v>123</v>
      </c>
      <c r="W79" s="72" t="str">
        <f t="shared" si="12"/>
        <v>新沼　メグミ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</row>
    <row r="80" spans="2:74" s="60" customFormat="1" ht="37.5" customHeight="1">
      <c r="B80" s="74"/>
      <c r="C80" s="63">
        <v>505</v>
      </c>
      <c r="D80" s="63" t="s">
        <v>124</v>
      </c>
      <c r="E80" s="64">
        <v>205.5</v>
      </c>
      <c r="F80" s="64">
        <v>214.4</v>
      </c>
      <c r="G80" s="64">
        <f t="shared" si="13"/>
        <v>13.040000000000006</v>
      </c>
      <c r="H80" s="65">
        <f t="shared" si="14"/>
        <v>6520.000000000003</v>
      </c>
      <c r="I80" s="66">
        <v>79.76</v>
      </c>
      <c r="J80" s="66">
        <v>83.9</v>
      </c>
      <c r="K80" s="67">
        <f t="shared" si="15"/>
        <v>4.140000000000001</v>
      </c>
      <c r="L80" s="65">
        <f t="shared" si="16"/>
        <v>4968.000000000001</v>
      </c>
      <c r="M80" s="68">
        <f t="shared" si="17"/>
        <v>11488.000000000004</v>
      </c>
      <c r="N80" s="100"/>
      <c r="O80" s="75"/>
      <c r="P80" s="72">
        <v>505</v>
      </c>
      <c r="Q80" s="72" t="s">
        <v>124</v>
      </c>
      <c r="R80" s="72"/>
      <c r="S80" s="72"/>
      <c r="T80" s="72"/>
      <c r="U80" s="85">
        <v>505</v>
      </c>
      <c r="V80" s="73" t="s">
        <v>124</v>
      </c>
      <c r="W80" s="72" t="str">
        <f t="shared" si="12"/>
        <v>岡田　恵</v>
      </c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</row>
    <row r="81" spans="2:74" s="78" customFormat="1" ht="37.5" customHeight="1">
      <c r="B81" s="61"/>
      <c r="C81" s="79">
        <v>506</v>
      </c>
      <c r="D81" s="79" t="s">
        <v>125</v>
      </c>
      <c r="E81" s="64">
        <v>196.4</v>
      </c>
      <c r="F81" s="64">
        <v>200.7</v>
      </c>
      <c r="G81" s="64">
        <f t="shared" si="13"/>
        <v>7.819999999999979</v>
      </c>
      <c r="H81" s="65">
        <f t="shared" si="14"/>
        <v>3909.9999999999895</v>
      </c>
      <c r="I81" s="66">
        <v>81.87</v>
      </c>
      <c r="J81" s="66">
        <v>85.39</v>
      </c>
      <c r="K81" s="67">
        <f t="shared" si="15"/>
        <v>3.519999999999996</v>
      </c>
      <c r="L81" s="65">
        <f t="shared" si="16"/>
        <v>4223.999999999995</v>
      </c>
      <c r="M81" s="68">
        <f t="shared" si="17"/>
        <v>8133.999999999985</v>
      </c>
      <c r="N81" s="69"/>
      <c r="O81" s="75"/>
      <c r="P81" s="80">
        <v>506</v>
      </c>
      <c r="Q81" s="80" t="s">
        <v>126</v>
      </c>
      <c r="R81" s="80"/>
      <c r="S81" s="80"/>
      <c r="T81" s="80"/>
      <c r="U81" s="82">
        <v>506</v>
      </c>
      <c r="V81" s="87" t="s">
        <v>127</v>
      </c>
      <c r="W81" s="80" t="str">
        <f t="shared" si="12"/>
        <v>栗田　雅子</v>
      </c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0"/>
    </row>
    <row r="82" spans="2:74" s="60" customFormat="1" ht="37.5" customHeight="1">
      <c r="B82" s="74"/>
      <c r="C82" s="63">
        <v>507</v>
      </c>
      <c r="D82" s="63" t="s">
        <v>128</v>
      </c>
      <c r="E82" s="64">
        <v>570</v>
      </c>
      <c r="F82" s="64">
        <v>574</v>
      </c>
      <c r="G82" s="64">
        <f t="shared" si="13"/>
        <v>6.699999999999989</v>
      </c>
      <c r="H82" s="65">
        <f t="shared" si="14"/>
        <v>3349.9999999999945</v>
      </c>
      <c r="I82" s="66">
        <v>164.11</v>
      </c>
      <c r="J82" s="66">
        <v>166.81</v>
      </c>
      <c r="K82" s="67">
        <f t="shared" si="15"/>
        <v>2.6999999999999886</v>
      </c>
      <c r="L82" s="65">
        <f t="shared" si="16"/>
        <v>3239.9999999999864</v>
      </c>
      <c r="M82" s="68">
        <f t="shared" si="17"/>
        <v>6589.999999999981</v>
      </c>
      <c r="N82" s="101"/>
      <c r="O82" s="75"/>
      <c r="P82" s="72">
        <v>507</v>
      </c>
      <c r="Q82" s="72" t="s">
        <v>128</v>
      </c>
      <c r="R82" s="72"/>
      <c r="S82" s="72"/>
      <c r="T82" s="72"/>
      <c r="U82" s="76">
        <v>507</v>
      </c>
      <c r="V82" s="77" t="s">
        <v>128</v>
      </c>
      <c r="W82" s="72" t="str">
        <f t="shared" si="12"/>
        <v>酒井　玲奈</v>
      </c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</row>
    <row r="83" spans="2:74" s="78" customFormat="1" ht="37.5" customHeight="1">
      <c r="B83" s="61"/>
      <c r="C83" s="79">
        <v>508</v>
      </c>
      <c r="D83" s="79" t="s">
        <v>129</v>
      </c>
      <c r="E83" s="64">
        <v>629</v>
      </c>
      <c r="F83" s="64">
        <v>635</v>
      </c>
      <c r="G83" s="64">
        <f t="shared" si="13"/>
        <v>12.469999999999999</v>
      </c>
      <c r="H83" s="65">
        <f t="shared" si="14"/>
        <v>6234.999999999999</v>
      </c>
      <c r="I83" s="66">
        <v>131.18</v>
      </c>
      <c r="J83" s="66">
        <v>137.65</v>
      </c>
      <c r="K83" s="67">
        <f t="shared" si="15"/>
        <v>6.469999999999999</v>
      </c>
      <c r="L83" s="65">
        <f t="shared" si="16"/>
        <v>7763.999999999998</v>
      </c>
      <c r="M83" s="68">
        <f t="shared" si="17"/>
        <v>13998.999999999996</v>
      </c>
      <c r="N83" s="69"/>
      <c r="O83" s="75"/>
      <c r="P83" s="80">
        <v>508</v>
      </c>
      <c r="Q83" s="80" t="s">
        <v>129</v>
      </c>
      <c r="R83" s="80"/>
      <c r="S83" s="80"/>
      <c r="T83" s="80"/>
      <c r="U83" s="82">
        <v>508</v>
      </c>
      <c r="V83" s="87" t="s">
        <v>130</v>
      </c>
      <c r="W83" s="80" t="str">
        <f t="shared" si="12"/>
        <v>竹内　優奈</v>
      </c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0"/>
    </row>
    <row r="84" spans="2:74" s="78" customFormat="1" ht="37.5" customHeight="1">
      <c r="B84" s="61"/>
      <c r="C84" s="79">
        <v>509</v>
      </c>
      <c r="D84" s="79" t="s">
        <v>131</v>
      </c>
      <c r="E84" s="64">
        <v>184.3</v>
      </c>
      <c r="F84" s="64">
        <v>191.6</v>
      </c>
      <c r="G84" s="64">
        <f t="shared" si="13"/>
        <v>10.939999999999984</v>
      </c>
      <c r="H84" s="65">
        <f t="shared" si="14"/>
        <v>5469.999999999992</v>
      </c>
      <c r="I84" s="66">
        <v>90.27</v>
      </c>
      <c r="J84" s="66">
        <v>93.91</v>
      </c>
      <c r="K84" s="67">
        <f t="shared" si="15"/>
        <v>3.6400000000000006</v>
      </c>
      <c r="L84" s="65">
        <f t="shared" si="16"/>
        <v>4368.000000000001</v>
      </c>
      <c r="M84" s="68">
        <f t="shared" si="17"/>
        <v>9837.999999999993</v>
      </c>
      <c r="N84" s="69"/>
      <c r="O84" s="75"/>
      <c r="P84" s="80">
        <v>509</v>
      </c>
      <c r="Q84" s="80" t="s">
        <v>131</v>
      </c>
      <c r="R84" s="80"/>
      <c r="S84" s="80"/>
      <c r="T84" s="80"/>
      <c r="U84" s="82">
        <v>509</v>
      </c>
      <c r="V84" s="87" t="s">
        <v>132</v>
      </c>
      <c r="W84" s="80" t="str">
        <f t="shared" si="12"/>
        <v>木村　真奈美</v>
      </c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</row>
    <row r="85" spans="2:74" s="60" customFormat="1" ht="37.5" customHeight="1">
      <c r="B85" s="74"/>
      <c r="C85" s="63">
        <v>510</v>
      </c>
      <c r="D85" s="63" t="s">
        <v>133</v>
      </c>
      <c r="E85" s="64">
        <v>163.2</v>
      </c>
      <c r="F85" s="64">
        <v>173.9</v>
      </c>
      <c r="G85" s="64">
        <f t="shared" si="13"/>
        <v>17.090000000000018</v>
      </c>
      <c r="H85" s="65">
        <f t="shared" si="14"/>
        <v>8545.00000000001</v>
      </c>
      <c r="I85" s="66">
        <v>75.2</v>
      </c>
      <c r="J85" s="66">
        <v>81.59</v>
      </c>
      <c r="K85" s="67">
        <f t="shared" si="15"/>
        <v>6.390000000000001</v>
      </c>
      <c r="L85" s="65">
        <f t="shared" si="16"/>
        <v>7668.000000000001</v>
      </c>
      <c r="M85" s="68">
        <f t="shared" si="17"/>
        <v>16213.000000000011</v>
      </c>
      <c r="N85" s="69"/>
      <c r="O85" s="75"/>
      <c r="P85" s="72">
        <v>510</v>
      </c>
      <c r="Q85" s="72" t="s">
        <v>133</v>
      </c>
      <c r="R85" s="72"/>
      <c r="S85" s="72"/>
      <c r="T85" s="72"/>
      <c r="U85" s="73">
        <v>510</v>
      </c>
      <c r="V85" s="73" t="s">
        <v>133</v>
      </c>
      <c r="W85" s="72" t="str">
        <f t="shared" si="12"/>
        <v>大嶽　真由子</v>
      </c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</row>
    <row r="86" spans="2:74" s="78" customFormat="1" ht="37.5" customHeight="1">
      <c r="B86" s="61"/>
      <c r="C86" s="79">
        <v>512</v>
      </c>
      <c r="D86" s="79" t="s">
        <v>134</v>
      </c>
      <c r="E86" s="64">
        <v>156.2</v>
      </c>
      <c r="F86" s="64">
        <v>169.5</v>
      </c>
      <c r="G86" s="64">
        <f t="shared" si="13"/>
        <v>28.41000000000001</v>
      </c>
      <c r="H86" s="65">
        <f t="shared" si="14"/>
        <v>14205.000000000005</v>
      </c>
      <c r="I86" s="66">
        <v>87.73</v>
      </c>
      <c r="J86" s="66">
        <v>102.84</v>
      </c>
      <c r="K86" s="67">
        <f t="shared" si="15"/>
        <v>15.11</v>
      </c>
      <c r="L86" s="65">
        <f t="shared" si="16"/>
        <v>18132</v>
      </c>
      <c r="M86" s="68">
        <f t="shared" si="17"/>
        <v>32337.000000000007</v>
      </c>
      <c r="N86" s="69"/>
      <c r="O86" s="75"/>
      <c r="P86" s="80"/>
      <c r="Q86" s="80"/>
      <c r="R86" s="80"/>
      <c r="S86" s="80"/>
      <c r="T86" s="80"/>
      <c r="U86" s="82"/>
      <c r="V86" s="83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  <c r="BL86" s="80"/>
      <c r="BM86" s="80"/>
      <c r="BN86" s="80"/>
      <c r="BO86" s="80"/>
      <c r="BP86" s="80"/>
      <c r="BQ86" s="80"/>
      <c r="BR86" s="80"/>
      <c r="BS86" s="80"/>
      <c r="BT86" s="80"/>
      <c r="BU86" s="80"/>
      <c r="BV86" s="80"/>
    </row>
    <row r="87" spans="2:74" s="78" customFormat="1" ht="37.5" customHeight="1">
      <c r="B87" s="61"/>
      <c r="C87" s="79">
        <v>514</v>
      </c>
      <c r="D87" s="79" t="s">
        <v>135</v>
      </c>
      <c r="E87" s="64">
        <v>96</v>
      </c>
      <c r="F87" s="64">
        <v>101.3</v>
      </c>
      <c r="G87" s="64">
        <f t="shared" si="13"/>
        <v>9.689999999999998</v>
      </c>
      <c r="H87" s="65">
        <f t="shared" si="14"/>
        <v>4844.999999999999</v>
      </c>
      <c r="I87" s="66">
        <v>46.33</v>
      </c>
      <c r="J87" s="66">
        <v>50.72</v>
      </c>
      <c r="K87" s="67">
        <f t="shared" si="15"/>
        <v>4.390000000000001</v>
      </c>
      <c r="L87" s="65">
        <f t="shared" si="16"/>
        <v>5268.000000000001</v>
      </c>
      <c r="M87" s="68">
        <f t="shared" si="17"/>
        <v>10113</v>
      </c>
      <c r="N87" s="69"/>
      <c r="O87" s="75"/>
      <c r="P87" s="80">
        <v>514</v>
      </c>
      <c r="Q87" s="80" t="s">
        <v>135</v>
      </c>
      <c r="R87" s="80"/>
      <c r="S87" s="80"/>
      <c r="T87" s="80"/>
      <c r="U87" s="86">
        <v>514</v>
      </c>
      <c r="V87" s="81" t="s">
        <v>136</v>
      </c>
      <c r="W87" s="80" t="str">
        <f aca="true" t="shared" si="18" ref="W87:W118">PHONETIC(V87)</f>
        <v>西村　彩</v>
      </c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  <c r="BL87" s="80"/>
      <c r="BM87" s="80"/>
      <c r="BN87" s="80"/>
      <c r="BO87" s="80"/>
      <c r="BP87" s="80"/>
      <c r="BQ87" s="80"/>
      <c r="BR87" s="80"/>
      <c r="BS87" s="80"/>
      <c r="BT87" s="80"/>
      <c r="BU87" s="80"/>
      <c r="BV87" s="80"/>
    </row>
    <row r="88" spans="2:74" s="60" customFormat="1" ht="37.5" customHeight="1">
      <c r="B88" s="74"/>
      <c r="C88" s="63">
        <v>516</v>
      </c>
      <c r="D88" s="63" t="s">
        <v>137</v>
      </c>
      <c r="E88" s="64">
        <v>599</v>
      </c>
      <c r="F88" s="64">
        <v>606</v>
      </c>
      <c r="G88" s="64">
        <f t="shared" si="13"/>
        <v>10.090000000000003</v>
      </c>
      <c r="H88" s="65">
        <f t="shared" si="14"/>
        <v>5045.000000000002</v>
      </c>
      <c r="I88" s="66">
        <v>176.71</v>
      </c>
      <c r="J88" s="66">
        <v>179.8</v>
      </c>
      <c r="K88" s="67">
        <f t="shared" si="15"/>
        <v>3.0900000000000034</v>
      </c>
      <c r="L88" s="65">
        <f t="shared" si="16"/>
        <v>3708.000000000004</v>
      </c>
      <c r="M88" s="68">
        <f t="shared" si="17"/>
        <v>8753.000000000005</v>
      </c>
      <c r="N88" s="69"/>
      <c r="O88" s="75"/>
      <c r="P88" s="72">
        <v>516</v>
      </c>
      <c r="Q88" s="72" t="s">
        <v>137</v>
      </c>
      <c r="R88" s="72"/>
      <c r="S88" s="72"/>
      <c r="T88" s="72"/>
      <c r="U88" s="73">
        <v>516</v>
      </c>
      <c r="V88" s="73" t="s">
        <v>137</v>
      </c>
      <c r="W88" s="72" t="str">
        <f t="shared" si="18"/>
        <v>永山　愛</v>
      </c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</row>
    <row r="89" spans="2:74" s="78" customFormat="1" ht="37.5" customHeight="1">
      <c r="B89" s="61"/>
      <c r="C89" s="79">
        <v>517</v>
      </c>
      <c r="D89" s="79" t="s">
        <v>138</v>
      </c>
      <c r="E89" s="64">
        <v>118.9</v>
      </c>
      <c r="F89" s="64">
        <v>121.5</v>
      </c>
      <c r="G89" s="64">
        <f t="shared" si="13"/>
        <v>4.3999999999999915</v>
      </c>
      <c r="H89" s="65">
        <f t="shared" si="14"/>
        <v>2199.999999999996</v>
      </c>
      <c r="I89" s="66">
        <v>67.86</v>
      </c>
      <c r="J89" s="66">
        <v>69.66</v>
      </c>
      <c r="K89" s="67">
        <f t="shared" si="15"/>
        <v>1.7999999999999972</v>
      </c>
      <c r="L89" s="65">
        <f t="shared" si="16"/>
        <v>2159.9999999999964</v>
      </c>
      <c r="M89" s="68">
        <f t="shared" si="17"/>
        <v>4359.999999999993</v>
      </c>
      <c r="N89" s="69"/>
      <c r="O89" s="75"/>
      <c r="P89" s="80">
        <v>517</v>
      </c>
      <c r="Q89" s="80" t="s">
        <v>138</v>
      </c>
      <c r="R89" s="80"/>
      <c r="S89" s="80"/>
      <c r="T89" s="80"/>
      <c r="U89" s="82">
        <v>517</v>
      </c>
      <c r="V89" s="87" t="s">
        <v>139</v>
      </c>
      <c r="W89" s="80" t="str">
        <f t="shared" si="18"/>
        <v>田場　未希子</v>
      </c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80"/>
      <c r="BO89" s="80"/>
      <c r="BP89" s="80"/>
      <c r="BQ89" s="80"/>
      <c r="BR89" s="80"/>
      <c r="BS89" s="80"/>
      <c r="BT89" s="80"/>
      <c r="BU89" s="80"/>
      <c r="BV89" s="80"/>
    </row>
    <row r="90" spans="2:74" s="60" customFormat="1" ht="37.5" customHeight="1">
      <c r="B90" s="74"/>
      <c r="C90" s="63">
        <v>518</v>
      </c>
      <c r="D90" s="63" t="s">
        <v>140</v>
      </c>
      <c r="E90" s="64">
        <v>586</v>
      </c>
      <c r="F90" s="64">
        <v>591</v>
      </c>
      <c r="G90" s="64">
        <f t="shared" si="13"/>
        <v>7.299999999999997</v>
      </c>
      <c r="H90" s="65">
        <f t="shared" si="14"/>
        <v>3649.9999999999986</v>
      </c>
      <c r="I90" s="66">
        <v>99.84</v>
      </c>
      <c r="J90" s="66">
        <v>102.14</v>
      </c>
      <c r="K90" s="67">
        <f t="shared" si="15"/>
        <v>2.299999999999997</v>
      </c>
      <c r="L90" s="65">
        <f t="shared" si="16"/>
        <v>2759.9999999999964</v>
      </c>
      <c r="M90" s="68">
        <f t="shared" si="17"/>
        <v>6409.9999999999945</v>
      </c>
      <c r="N90" s="69"/>
      <c r="O90" s="75"/>
      <c r="P90" s="72">
        <v>518</v>
      </c>
      <c r="Q90" s="72" t="s">
        <v>140</v>
      </c>
      <c r="R90" s="72"/>
      <c r="S90" s="72"/>
      <c r="T90" s="72"/>
      <c r="U90" s="86">
        <v>518</v>
      </c>
      <c r="V90" s="81" t="s">
        <v>140</v>
      </c>
      <c r="W90" s="72" t="str">
        <f t="shared" si="18"/>
        <v>中島　里佳　</v>
      </c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</row>
    <row r="91" spans="2:74" s="78" customFormat="1" ht="37.5" customHeight="1">
      <c r="B91" s="61"/>
      <c r="C91" s="79">
        <v>519</v>
      </c>
      <c r="D91" s="79" t="s">
        <v>141</v>
      </c>
      <c r="E91" s="64">
        <v>118.4</v>
      </c>
      <c r="F91" s="64">
        <v>121.7</v>
      </c>
      <c r="G91" s="64">
        <f t="shared" si="13"/>
        <v>4.679999999999993</v>
      </c>
      <c r="H91" s="65">
        <f t="shared" si="14"/>
        <v>2339.9999999999964</v>
      </c>
      <c r="I91" s="66">
        <v>41.1</v>
      </c>
      <c r="J91" s="66">
        <v>42.48</v>
      </c>
      <c r="K91" s="67">
        <f t="shared" si="15"/>
        <v>1.3799999999999955</v>
      </c>
      <c r="L91" s="65">
        <f t="shared" si="16"/>
        <v>1655.9999999999945</v>
      </c>
      <c r="M91" s="68">
        <f t="shared" si="17"/>
        <v>3995.999999999991</v>
      </c>
      <c r="N91" s="69"/>
      <c r="O91" s="75"/>
      <c r="P91" s="80">
        <v>519</v>
      </c>
      <c r="Q91" s="80" t="s">
        <v>141</v>
      </c>
      <c r="R91" s="80"/>
      <c r="S91" s="80"/>
      <c r="T91" s="80"/>
      <c r="U91" s="82">
        <v>519</v>
      </c>
      <c r="V91" s="83" t="s">
        <v>142</v>
      </c>
      <c r="W91" s="80" t="str">
        <f t="shared" si="18"/>
        <v>中野　恵</v>
      </c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  <c r="BL91" s="80"/>
      <c r="BM91" s="80"/>
      <c r="BN91" s="80"/>
      <c r="BO91" s="80"/>
      <c r="BP91" s="80"/>
      <c r="BQ91" s="80"/>
      <c r="BR91" s="80"/>
      <c r="BS91" s="80"/>
      <c r="BT91" s="80"/>
      <c r="BU91" s="80"/>
      <c r="BV91" s="80"/>
    </row>
    <row r="92" spans="2:74" s="78" customFormat="1" ht="37.5" customHeight="1">
      <c r="B92" s="61"/>
      <c r="C92" s="79">
        <v>520</v>
      </c>
      <c r="D92" s="79" t="s">
        <v>143</v>
      </c>
      <c r="E92" s="64">
        <v>187.4</v>
      </c>
      <c r="F92" s="64">
        <v>189.8</v>
      </c>
      <c r="G92" s="64">
        <f t="shared" si="13"/>
        <v>5.050000000000011</v>
      </c>
      <c r="H92" s="65">
        <f t="shared" si="14"/>
        <v>2525.0000000000055</v>
      </c>
      <c r="I92" s="66">
        <v>105.77</v>
      </c>
      <c r="J92" s="66">
        <v>108.42</v>
      </c>
      <c r="K92" s="67">
        <f t="shared" si="15"/>
        <v>2.6500000000000057</v>
      </c>
      <c r="L92" s="65">
        <f t="shared" si="16"/>
        <v>3180.000000000007</v>
      </c>
      <c r="M92" s="68">
        <f t="shared" si="17"/>
        <v>5705.000000000013</v>
      </c>
      <c r="N92" s="69"/>
      <c r="O92" s="75"/>
      <c r="P92" s="80">
        <v>520</v>
      </c>
      <c r="Q92" s="80" t="s">
        <v>143</v>
      </c>
      <c r="R92" s="80"/>
      <c r="S92" s="80"/>
      <c r="T92" s="80"/>
      <c r="U92" s="81">
        <v>520</v>
      </c>
      <c r="V92" s="84" t="s">
        <v>144</v>
      </c>
      <c r="W92" s="80" t="str">
        <f t="shared" si="18"/>
        <v>大川　麗奈</v>
      </c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  <c r="BL92" s="80"/>
      <c r="BM92" s="80"/>
      <c r="BN92" s="80"/>
      <c r="BO92" s="80"/>
      <c r="BP92" s="80"/>
      <c r="BQ92" s="80"/>
      <c r="BR92" s="80"/>
      <c r="BS92" s="80"/>
      <c r="BT92" s="80"/>
      <c r="BU92" s="80"/>
      <c r="BV92" s="80"/>
    </row>
    <row r="93" spans="2:74" s="60" customFormat="1" ht="37.5" customHeight="1">
      <c r="B93" s="74"/>
      <c r="C93" s="63">
        <v>521</v>
      </c>
      <c r="D93" s="63" t="s">
        <v>145</v>
      </c>
      <c r="E93" s="64">
        <v>174</v>
      </c>
      <c r="F93" s="64">
        <v>180.8</v>
      </c>
      <c r="G93" s="64">
        <f t="shared" si="13"/>
        <v>14.650000000000006</v>
      </c>
      <c r="H93" s="65">
        <f t="shared" si="14"/>
        <v>7325.000000000003</v>
      </c>
      <c r="I93" s="66">
        <v>120.85</v>
      </c>
      <c r="J93" s="66">
        <v>128.7</v>
      </c>
      <c r="K93" s="67">
        <f t="shared" si="15"/>
        <v>7.849999999999994</v>
      </c>
      <c r="L93" s="65">
        <f t="shared" si="16"/>
        <v>9419.999999999993</v>
      </c>
      <c r="M93" s="68">
        <f t="shared" si="17"/>
        <v>16744.999999999996</v>
      </c>
      <c r="N93" s="69"/>
      <c r="O93" s="75"/>
      <c r="P93" s="72">
        <v>521</v>
      </c>
      <c r="Q93" s="72" t="s">
        <v>145</v>
      </c>
      <c r="R93" s="72"/>
      <c r="S93" s="72"/>
      <c r="T93" s="72"/>
      <c r="U93" s="85">
        <v>521</v>
      </c>
      <c r="V93" s="73" t="s">
        <v>145</v>
      </c>
      <c r="W93" s="72" t="str">
        <f t="shared" si="18"/>
        <v>永井　綾香</v>
      </c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</row>
    <row r="94" spans="1:74" s="60" customFormat="1" ht="37.5" customHeight="1">
      <c r="A94" s="60" t="s">
        <v>24</v>
      </c>
      <c r="B94" s="74"/>
      <c r="C94" s="63">
        <v>522</v>
      </c>
      <c r="D94" s="63" t="s">
        <v>146</v>
      </c>
      <c r="E94" s="64">
        <v>143.1</v>
      </c>
      <c r="F94" s="64">
        <v>147.1</v>
      </c>
      <c r="G94" s="64">
        <f t="shared" si="13"/>
        <v>8.879999999999995</v>
      </c>
      <c r="H94" s="65">
        <f t="shared" si="14"/>
        <v>4439.999999999998</v>
      </c>
      <c r="I94" s="66">
        <v>91.89</v>
      </c>
      <c r="J94" s="66">
        <v>96.77</v>
      </c>
      <c r="K94" s="67">
        <f t="shared" si="15"/>
        <v>4.8799999999999955</v>
      </c>
      <c r="L94" s="65">
        <f t="shared" si="16"/>
        <v>5855.9999999999945</v>
      </c>
      <c r="M94" s="68">
        <f t="shared" si="17"/>
        <v>10295.999999999993</v>
      </c>
      <c r="N94" s="69"/>
      <c r="O94" s="75"/>
      <c r="P94" s="72">
        <v>522</v>
      </c>
      <c r="Q94" s="72" t="s">
        <v>146</v>
      </c>
      <c r="R94" s="72"/>
      <c r="S94" s="72"/>
      <c r="T94" s="72"/>
      <c r="U94" s="73">
        <v>522</v>
      </c>
      <c r="V94" s="88" t="s">
        <v>146</v>
      </c>
      <c r="W94" s="72" t="str">
        <f t="shared" si="18"/>
        <v>鈴木　靖子</v>
      </c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72"/>
      <c r="BV94" s="72"/>
    </row>
    <row r="95" spans="2:74" s="78" customFormat="1" ht="37.5" customHeight="1">
      <c r="B95" s="61"/>
      <c r="C95" s="79">
        <v>523</v>
      </c>
      <c r="D95" s="79" t="s">
        <v>147</v>
      </c>
      <c r="E95" s="64">
        <v>602</v>
      </c>
      <c r="F95" s="64">
        <v>605</v>
      </c>
      <c r="G95" s="64">
        <f t="shared" si="13"/>
        <v>4.109999999999999</v>
      </c>
      <c r="H95" s="65">
        <f t="shared" si="14"/>
        <v>2054.9999999999995</v>
      </c>
      <c r="I95" s="66">
        <v>69.37</v>
      </c>
      <c r="J95" s="66">
        <v>70.48</v>
      </c>
      <c r="K95" s="67">
        <f t="shared" si="15"/>
        <v>1.1099999999999994</v>
      </c>
      <c r="L95" s="65">
        <f t="shared" si="16"/>
        <v>1331.9999999999993</v>
      </c>
      <c r="M95" s="68">
        <f t="shared" si="17"/>
        <v>3386.999999999999</v>
      </c>
      <c r="N95" s="69"/>
      <c r="O95" s="75"/>
      <c r="P95" s="80">
        <v>523</v>
      </c>
      <c r="Q95" s="80" t="s">
        <v>147</v>
      </c>
      <c r="R95" s="80"/>
      <c r="S95" s="80"/>
      <c r="T95" s="80"/>
      <c r="U95" s="86">
        <v>523</v>
      </c>
      <c r="V95" s="81" t="s">
        <v>148</v>
      </c>
      <c r="W95" s="80" t="str">
        <f t="shared" si="18"/>
        <v>杉本　理菜</v>
      </c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0"/>
      <c r="BL95" s="80"/>
      <c r="BM95" s="80"/>
      <c r="BN95" s="80"/>
      <c r="BO95" s="80"/>
      <c r="BP95" s="80"/>
      <c r="BQ95" s="80"/>
      <c r="BR95" s="80"/>
      <c r="BS95" s="80"/>
      <c r="BT95" s="80"/>
      <c r="BU95" s="80"/>
      <c r="BV95" s="80"/>
    </row>
    <row r="96" spans="2:74" s="60" customFormat="1" ht="37.5" customHeight="1">
      <c r="B96" s="74"/>
      <c r="C96" s="63">
        <v>524</v>
      </c>
      <c r="D96" s="63" t="s">
        <v>149</v>
      </c>
      <c r="E96" s="64">
        <v>229.1</v>
      </c>
      <c r="F96" s="64">
        <v>238.5</v>
      </c>
      <c r="G96" s="64">
        <f t="shared" si="13"/>
        <v>14.340000000000003</v>
      </c>
      <c r="H96" s="65">
        <f t="shared" si="14"/>
        <v>7170.000000000002</v>
      </c>
      <c r="I96" s="66">
        <v>110.73</v>
      </c>
      <c r="J96" s="66">
        <v>115.67</v>
      </c>
      <c r="K96" s="67">
        <f t="shared" si="15"/>
        <v>4.939999999999998</v>
      </c>
      <c r="L96" s="65">
        <f t="shared" si="16"/>
        <v>5927.999999999997</v>
      </c>
      <c r="M96" s="68">
        <f t="shared" si="17"/>
        <v>13098</v>
      </c>
      <c r="N96" s="69"/>
      <c r="O96" s="75"/>
      <c r="P96" s="72">
        <v>524</v>
      </c>
      <c r="Q96" s="72" t="s">
        <v>149</v>
      </c>
      <c r="R96" s="72"/>
      <c r="S96" s="72"/>
      <c r="T96" s="72"/>
      <c r="U96" s="76">
        <v>524</v>
      </c>
      <c r="V96" s="89" t="s">
        <v>149</v>
      </c>
      <c r="W96" s="72" t="str">
        <f t="shared" si="18"/>
        <v>大石　郁</v>
      </c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2"/>
      <c r="BV96" s="72"/>
    </row>
    <row r="97" spans="2:74" s="60" customFormat="1" ht="37.5" customHeight="1">
      <c r="B97" s="74"/>
      <c r="C97" s="63">
        <v>525</v>
      </c>
      <c r="D97" s="63" t="s">
        <v>150</v>
      </c>
      <c r="E97" s="64">
        <v>193.8</v>
      </c>
      <c r="F97" s="64">
        <v>197.3</v>
      </c>
      <c r="G97" s="64">
        <f t="shared" si="13"/>
        <v>5.1000000000000085</v>
      </c>
      <c r="H97" s="65">
        <f t="shared" si="14"/>
        <v>2550.000000000004</v>
      </c>
      <c r="I97" s="66">
        <v>85.83</v>
      </c>
      <c r="J97" s="66">
        <v>87.43</v>
      </c>
      <c r="K97" s="67">
        <f t="shared" si="15"/>
        <v>1.6000000000000085</v>
      </c>
      <c r="L97" s="65">
        <f t="shared" si="16"/>
        <v>1920.0000000000102</v>
      </c>
      <c r="M97" s="68">
        <f t="shared" si="17"/>
        <v>4470.000000000015</v>
      </c>
      <c r="N97" s="69"/>
      <c r="O97" s="75"/>
      <c r="P97" s="72">
        <v>525</v>
      </c>
      <c r="Q97" s="72" t="s">
        <v>150</v>
      </c>
      <c r="R97" s="72"/>
      <c r="S97" s="72"/>
      <c r="T97" s="72"/>
      <c r="U97" s="73">
        <v>525</v>
      </c>
      <c r="V97" s="73" t="s">
        <v>150</v>
      </c>
      <c r="W97" s="72" t="str">
        <f t="shared" si="18"/>
        <v>三村　佳奈美</v>
      </c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2"/>
      <c r="BV97" s="72"/>
    </row>
    <row r="98" spans="2:74" s="60" customFormat="1" ht="37.5" customHeight="1">
      <c r="B98" s="74"/>
      <c r="C98" s="63">
        <v>526</v>
      </c>
      <c r="D98" s="63" t="s">
        <v>151</v>
      </c>
      <c r="E98" s="64">
        <v>129.5</v>
      </c>
      <c r="F98" s="64">
        <v>134.1</v>
      </c>
      <c r="G98" s="64">
        <f t="shared" si="13"/>
        <v>9.590000000000003</v>
      </c>
      <c r="H98" s="65">
        <f t="shared" si="14"/>
        <v>4795.000000000002</v>
      </c>
      <c r="I98" s="66">
        <v>91.85</v>
      </c>
      <c r="J98" s="66">
        <v>96.84</v>
      </c>
      <c r="K98" s="67">
        <f t="shared" si="15"/>
        <v>4.990000000000009</v>
      </c>
      <c r="L98" s="65">
        <f t="shared" si="16"/>
        <v>5988.000000000011</v>
      </c>
      <c r="M98" s="68">
        <f t="shared" si="17"/>
        <v>10783.000000000013</v>
      </c>
      <c r="N98" s="69"/>
      <c r="O98" s="75"/>
      <c r="P98" s="72">
        <v>526</v>
      </c>
      <c r="Q98" s="72" t="s">
        <v>151</v>
      </c>
      <c r="R98" s="72"/>
      <c r="S98" s="72"/>
      <c r="T98" s="72"/>
      <c r="U98" s="76">
        <v>526</v>
      </c>
      <c r="V98" s="77" t="s">
        <v>151</v>
      </c>
      <c r="W98" s="72" t="str">
        <f t="shared" si="18"/>
        <v>岡﨑　恵理</v>
      </c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72"/>
    </row>
    <row r="99" spans="2:74" s="60" customFormat="1" ht="37.5" customHeight="1">
      <c r="B99" s="74"/>
      <c r="C99" s="63">
        <v>527</v>
      </c>
      <c r="D99" s="63" t="s">
        <v>152</v>
      </c>
      <c r="E99" s="64">
        <v>122.2</v>
      </c>
      <c r="F99" s="64">
        <v>123.7</v>
      </c>
      <c r="G99" s="64">
        <f t="shared" si="13"/>
        <v>3.4399999999999977</v>
      </c>
      <c r="H99" s="65">
        <f t="shared" si="14"/>
        <v>1719.9999999999989</v>
      </c>
      <c r="I99" s="66">
        <v>58.56</v>
      </c>
      <c r="J99" s="66">
        <v>60.5</v>
      </c>
      <c r="K99" s="67">
        <f t="shared" si="15"/>
        <v>1.9399999999999977</v>
      </c>
      <c r="L99" s="65">
        <f t="shared" si="16"/>
        <v>2327.9999999999973</v>
      </c>
      <c r="M99" s="68">
        <f t="shared" si="17"/>
        <v>4047.9999999999964</v>
      </c>
      <c r="N99" s="69"/>
      <c r="O99" s="75"/>
      <c r="P99" s="72">
        <v>527</v>
      </c>
      <c r="Q99" s="72" t="s">
        <v>152</v>
      </c>
      <c r="R99" s="72"/>
      <c r="S99" s="72"/>
      <c r="T99" s="72"/>
      <c r="U99" s="76">
        <v>527</v>
      </c>
      <c r="V99" s="89" t="s">
        <v>152</v>
      </c>
      <c r="W99" s="72" t="str">
        <f t="shared" si="18"/>
        <v>伊藤　麻由美</v>
      </c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</row>
    <row r="100" spans="2:74" s="78" customFormat="1" ht="37.5" customHeight="1">
      <c r="B100" s="61"/>
      <c r="C100" s="102">
        <v>528</v>
      </c>
      <c r="D100" s="102" t="s">
        <v>153</v>
      </c>
      <c r="E100" s="91">
        <v>215.5</v>
      </c>
      <c r="F100" s="91">
        <v>215.5</v>
      </c>
      <c r="G100" s="91">
        <f t="shared" si="13"/>
        <v>1</v>
      </c>
      <c r="H100" s="92">
        <f t="shared" si="14"/>
        <v>500</v>
      </c>
      <c r="I100" s="93">
        <v>122.63</v>
      </c>
      <c r="J100" s="93">
        <v>122.63</v>
      </c>
      <c r="K100" s="94">
        <f t="shared" si="15"/>
        <v>1</v>
      </c>
      <c r="L100" s="92">
        <f t="shared" si="16"/>
        <v>1200</v>
      </c>
      <c r="M100" s="95">
        <f t="shared" si="17"/>
        <v>1700</v>
      </c>
      <c r="N100" s="96">
        <v>39716</v>
      </c>
      <c r="O100" s="103" t="s">
        <v>154</v>
      </c>
      <c r="P100" s="80">
        <v>528</v>
      </c>
      <c r="Q100" s="80" t="s">
        <v>153</v>
      </c>
      <c r="R100" s="80"/>
      <c r="S100" s="80"/>
      <c r="T100" s="80"/>
      <c r="U100" s="82">
        <v>528</v>
      </c>
      <c r="V100" s="87" t="s">
        <v>155</v>
      </c>
      <c r="W100" s="80" t="str">
        <f t="shared" si="18"/>
        <v>鈴木　奈里子</v>
      </c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  <c r="BL100" s="80"/>
      <c r="BM100" s="80"/>
      <c r="BN100" s="80"/>
      <c r="BO100" s="80"/>
      <c r="BP100" s="80"/>
      <c r="BQ100" s="80"/>
      <c r="BR100" s="80"/>
      <c r="BS100" s="80"/>
      <c r="BT100" s="80"/>
      <c r="BU100" s="80"/>
      <c r="BV100" s="80"/>
    </row>
    <row r="101" spans="2:74" s="60" customFormat="1" ht="37.5" customHeight="1">
      <c r="B101" s="74"/>
      <c r="C101" s="63">
        <v>529</v>
      </c>
      <c r="D101" s="63" t="s">
        <v>156</v>
      </c>
      <c r="E101" s="64">
        <v>232.7</v>
      </c>
      <c r="F101" s="64">
        <v>240</v>
      </c>
      <c r="G101" s="64">
        <f t="shared" si="13"/>
        <v>13.400000000000006</v>
      </c>
      <c r="H101" s="65">
        <f t="shared" si="14"/>
        <v>6700.000000000003</v>
      </c>
      <c r="I101" s="66">
        <v>179.02</v>
      </c>
      <c r="J101" s="66">
        <v>185.12</v>
      </c>
      <c r="K101" s="67">
        <f t="shared" si="15"/>
        <v>6.099999999999994</v>
      </c>
      <c r="L101" s="65">
        <f t="shared" si="16"/>
        <v>7319.999999999993</v>
      </c>
      <c r="M101" s="68">
        <f t="shared" si="17"/>
        <v>14019.999999999996</v>
      </c>
      <c r="N101" s="69"/>
      <c r="O101" s="75"/>
      <c r="P101" s="72">
        <v>529</v>
      </c>
      <c r="Q101" s="72" t="s">
        <v>156</v>
      </c>
      <c r="R101" s="72"/>
      <c r="S101" s="72"/>
      <c r="T101" s="72"/>
      <c r="U101" s="85">
        <v>529</v>
      </c>
      <c r="V101" s="73" t="s">
        <v>156</v>
      </c>
      <c r="W101" s="72" t="str">
        <f t="shared" si="18"/>
        <v>柘植　沙也子</v>
      </c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</row>
    <row r="102" spans="2:74" s="78" customFormat="1" ht="37.5" customHeight="1">
      <c r="B102" s="61"/>
      <c r="C102" s="79">
        <v>530</v>
      </c>
      <c r="D102" s="79" t="s">
        <v>157</v>
      </c>
      <c r="E102" s="64">
        <v>192.4</v>
      </c>
      <c r="F102" s="64">
        <v>195.5</v>
      </c>
      <c r="G102" s="64">
        <f t="shared" si="13"/>
        <v>6.1699999999999875</v>
      </c>
      <c r="H102" s="65">
        <f t="shared" si="14"/>
        <v>3084.9999999999936</v>
      </c>
      <c r="I102" s="66">
        <v>157.58</v>
      </c>
      <c r="J102" s="66">
        <v>160.65</v>
      </c>
      <c r="K102" s="67">
        <f t="shared" si="15"/>
        <v>3.069999999999993</v>
      </c>
      <c r="L102" s="65">
        <f t="shared" si="16"/>
        <v>3683.999999999992</v>
      </c>
      <c r="M102" s="68">
        <f t="shared" si="17"/>
        <v>6768.999999999985</v>
      </c>
      <c r="N102" s="69"/>
      <c r="O102" s="75"/>
      <c r="P102" s="80">
        <v>530</v>
      </c>
      <c r="Q102" s="80" t="s">
        <v>157</v>
      </c>
      <c r="R102" s="80"/>
      <c r="S102" s="80"/>
      <c r="T102" s="80"/>
      <c r="U102" s="82">
        <v>530</v>
      </c>
      <c r="V102" s="87" t="s">
        <v>158</v>
      </c>
      <c r="W102" s="80" t="str">
        <f t="shared" si="18"/>
        <v>大宮　有里絵</v>
      </c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80"/>
      <c r="BQ102" s="80"/>
      <c r="BR102" s="80"/>
      <c r="BS102" s="80"/>
      <c r="BT102" s="80"/>
      <c r="BU102" s="80"/>
      <c r="BV102" s="80"/>
    </row>
    <row r="103" spans="2:74" s="78" customFormat="1" ht="37.5" customHeight="1">
      <c r="B103" s="61"/>
      <c r="C103" s="79">
        <v>534</v>
      </c>
      <c r="D103" s="79" t="s">
        <v>159</v>
      </c>
      <c r="E103" s="64">
        <v>688</v>
      </c>
      <c r="F103" s="64">
        <v>697</v>
      </c>
      <c r="G103" s="64">
        <f t="shared" si="13"/>
        <v>15.710000000000008</v>
      </c>
      <c r="H103" s="65">
        <f t="shared" si="14"/>
        <v>7855.000000000004</v>
      </c>
      <c r="I103" s="66">
        <v>223.7</v>
      </c>
      <c r="J103" s="66">
        <v>230.41</v>
      </c>
      <c r="K103" s="67">
        <f t="shared" si="15"/>
        <v>6.710000000000008</v>
      </c>
      <c r="L103" s="65">
        <f t="shared" si="16"/>
        <v>8052.000000000009</v>
      </c>
      <c r="M103" s="68">
        <f t="shared" si="17"/>
        <v>15907.000000000013</v>
      </c>
      <c r="N103" s="69"/>
      <c r="O103" s="75"/>
      <c r="P103" s="80">
        <v>534</v>
      </c>
      <c r="Q103" s="80" t="s">
        <v>159</v>
      </c>
      <c r="R103" s="80"/>
      <c r="S103" s="80"/>
      <c r="T103" s="80"/>
      <c r="U103" s="82">
        <v>534</v>
      </c>
      <c r="V103" s="83" t="s">
        <v>160</v>
      </c>
      <c r="W103" s="80" t="str">
        <f t="shared" si="18"/>
        <v>高橋　千愛</v>
      </c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  <c r="BL103" s="80"/>
      <c r="BM103" s="80"/>
      <c r="BN103" s="80"/>
      <c r="BO103" s="80"/>
      <c r="BP103" s="80"/>
      <c r="BQ103" s="80"/>
      <c r="BR103" s="80"/>
      <c r="BS103" s="80"/>
      <c r="BT103" s="80"/>
      <c r="BU103" s="80"/>
      <c r="BV103" s="80"/>
    </row>
    <row r="104" spans="2:74" s="78" customFormat="1" ht="37.5" customHeight="1">
      <c r="B104" s="61"/>
      <c r="C104" s="79">
        <v>535</v>
      </c>
      <c r="D104" s="79" t="s">
        <v>161</v>
      </c>
      <c r="E104" s="64">
        <v>169</v>
      </c>
      <c r="F104" s="64">
        <v>173.1</v>
      </c>
      <c r="G104" s="64">
        <f t="shared" si="13"/>
        <v>6.809999999999974</v>
      </c>
      <c r="H104" s="65">
        <f t="shared" si="14"/>
        <v>3404.999999999987</v>
      </c>
      <c r="I104" s="104">
        <v>398.56</v>
      </c>
      <c r="J104" s="104">
        <v>401.27</v>
      </c>
      <c r="K104" s="67">
        <f t="shared" si="15"/>
        <v>2.7099999999999795</v>
      </c>
      <c r="L104" s="65">
        <f t="shared" si="16"/>
        <v>3251.9999999999754</v>
      </c>
      <c r="M104" s="68">
        <f t="shared" si="17"/>
        <v>6656.999999999962</v>
      </c>
      <c r="N104" s="69"/>
      <c r="O104" s="75"/>
      <c r="P104" s="80">
        <v>535</v>
      </c>
      <c r="Q104" s="80" t="s">
        <v>161</v>
      </c>
      <c r="R104" s="80"/>
      <c r="S104" s="80"/>
      <c r="T104" s="80"/>
      <c r="U104" s="82">
        <v>535</v>
      </c>
      <c r="V104" s="87" t="s">
        <v>162</v>
      </c>
      <c r="W104" s="80" t="str">
        <f t="shared" si="18"/>
        <v>亀井　伶奈</v>
      </c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  <c r="BL104" s="80"/>
      <c r="BM104" s="80"/>
      <c r="BN104" s="80"/>
      <c r="BO104" s="80"/>
      <c r="BP104" s="80"/>
      <c r="BQ104" s="80"/>
      <c r="BR104" s="80"/>
      <c r="BS104" s="80"/>
      <c r="BT104" s="80"/>
      <c r="BU104" s="80"/>
      <c r="BV104" s="80"/>
    </row>
    <row r="105" spans="2:74" s="78" customFormat="1" ht="37.5" customHeight="1">
      <c r="B105" s="61"/>
      <c r="C105" s="79">
        <v>536</v>
      </c>
      <c r="D105" s="79" t="s">
        <v>163</v>
      </c>
      <c r="E105" s="64">
        <v>264.8</v>
      </c>
      <c r="F105" s="64">
        <v>267.4</v>
      </c>
      <c r="G105" s="64">
        <f t="shared" si="13"/>
        <v>4.269999999999953</v>
      </c>
      <c r="H105" s="65">
        <f t="shared" si="14"/>
        <v>2134.999999999977</v>
      </c>
      <c r="I105" s="66">
        <v>115.79</v>
      </c>
      <c r="J105" s="66">
        <v>117.46</v>
      </c>
      <c r="K105" s="67">
        <f t="shared" si="15"/>
        <v>1.6699999999999875</v>
      </c>
      <c r="L105" s="65">
        <f t="shared" si="16"/>
        <v>2003.999999999985</v>
      </c>
      <c r="M105" s="68">
        <f t="shared" si="17"/>
        <v>4138.999999999962</v>
      </c>
      <c r="N105" s="69"/>
      <c r="O105" s="105"/>
      <c r="P105" s="80">
        <v>536</v>
      </c>
      <c r="Q105" s="80" t="s">
        <v>163</v>
      </c>
      <c r="R105" s="80"/>
      <c r="S105" s="80"/>
      <c r="T105" s="80"/>
      <c r="U105" s="81">
        <v>536</v>
      </c>
      <c r="V105" s="81" t="s">
        <v>164</v>
      </c>
      <c r="W105" s="80" t="str">
        <f t="shared" si="18"/>
        <v>高野　瑶子</v>
      </c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  <c r="BL105" s="80"/>
      <c r="BM105" s="80"/>
      <c r="BN105" s="80"/>
      <c r="BO105" s="80"/>
      <c r="BP105" s="80"/>
      <c r="BQ105" s="80"/>
      <c r="BR105" s="80"/>
      <c r="BS105" s="80"/>
      <c r="BT105" s="80"/>
      <c r="BU105" s="80"/>
      <c r="BV105" s="80"/>
    </row>
    <row r="106" spans="2:74" s="60" customFormat="1" ht="37.5" customHeight="1">
      <c r="B106" s="74"/>
      <c r="C106" s="63">
        <v>537</v>
      </c>
      <c r="D106" s="63" t="s">
        <v>165</v>
      </c>
      <c r="E106" s="64">
        <v>152.5</v>
      </c>
      <c r="F106" s="64">
        <v>159.6</v>
      </c>
      <c r="G106" s="64">
        <f aca="true" t="shared" si="19" ref="G106:G137">IF(F106="",0,(F106-E106)+K106)</f>
        <v>10.189999999999998</v>
      </c>
      <c r="H106" s="65">
        <f aca="true" t="shared" si="20" ref="H106:H137">G106*500</f>
        <v>5094.999999999999</v>
      </c>
      <c r="I106" s="66">
        <v>68.02</v>
      </c>
      <c r="J106" s="66">
        <v>71.11</v>
      </c>
      <c r="K106" s="67">
        <f aca="true" t="shared" si="21" ref="K106:K137">IF(J106="",0,IF(J106-I106&lt;1,1,J106-I106))</f>
        <v>3.0900000000000034</v>
      </c>
      <c r="L106" s="65">
        <f aca="true" t="shared" si="22" ref="L106:L137">K106*1200</f>
        <v>3708.000000000004</v>
      </c>
      <c r="M106" s="68">
        <f aca="true" t="shared" si="23" ref="M106:M137">H106+L106</f>
        <v>8803.000000000004</v>
      </c>
      <c r="N106" s="69"/>
      <c r="O106" s="75"/>
      <c r="P106" s="72">
        <v>537</v>
      </c>
      <c r="Q106" s="72" t="s">
        <v>165</v>
      </c>
      <c r="R106" s="72"/>
      <c r="S106" s="72"/>
      <c r="T106" s="72"/>
      <c r="U106" s="73">
        <v>537</v>
      </c>
      <c r="V106" s="73" t="s">
        <v>165</v>
      </c>
      <c r="W106" s="72" t="str">
        <f t="shared" si="18"/>
        <v>横山　綾乃</v>
      </c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  <c r="BH106" s="72"/>
      <c r="BI106" s="72"/>
      <c r="BJ106" s="72"/>
      <c r="BK106" s="72"/>
      <c r="BL106" s="72"/>
      <c r="BM106" s="72"/>
      <c r="BN106" s="72"/>
      <c r="BO106" s="72"/>
      <c r="BP106" s="72"/>
      <c r="BQ106" s="72"/>
      <c r="BR106" s="72"/>
      <c r="BS106" s="72"/>
      <c r="BT106" s="72"/>
      <c r="BU106" s="72"/>
      <c r="BV106" s="72"/>
    </row>
    <row r="107" spans="2:74" s="60" customFormat="1" ht="37.5" customHeight="1">
      <c r="B107" s="74"/>
      <c r="C107" s="90">
        <v>538</v>
      </c>
      <c r="D107" s="90" t="s">
        <v>166</v>
      </c>
      <c r="E107" s="91">
        <v>188.3</v>
      </c>
      <c r="F107" s="91">
        <v>188.3</v>
      </c>
      <c r="G107" s="91">
        <f t="shared" si="19"/>
        <v>1</v>
      </c>
      <c r="H107" s="92">
        <f t="shared" si="20"/>
        <v>500</v>
      </c>
      <c r="I107" s="93">
        <v>108.09</v>
      </c>
      <c r="J107" s="93">
        <v>108.09</v>
      </c>
      <c r="K107" s="94">
        <f t="shared" si="21"/>
        <v>1</v>
      </c>
      <c r="L107" s="92">
        <f t="shared" si="22"/>
        <v>1200</v>
      </c>
      <c r="M107" s="95">
        <f t="shared" si="23"/>
        <v>1700</v>
      </c>
      <c r="N107" s="96">
        <v>39780</v>
      </c>
      <c r="O107" s="75"/>
      <c r="P107" s="72">
        <v>538</v>
      </c>
      <c r="Q107" s="72" t="s">
        <v>166</v>
      </c>
      <c r="R107" s="72"/>
      <c r="S107" s="72"/>
      <c r="T107" s="72"/>
      <c r="U107" s="85">
        <v>538</v>
      </c>
      <c r="V107" s="73" t="s">
        <v>166</v>
      </c>
      <c r="W107" s="72" t="str">
        <f t="shared" si="18"/>
        <v>千葉　友里加</v>
      </c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  <c r="BH107" s="72"/>
      <c r="BI107" s="72"/>
      <c r="BJ107" s="72"/>
      <c r="BK107" s="72"/>
      <c r="BL107" s="72"/>
      <c r="BM107" s="72"/>
      <c r="BN107" s="72"/>
      <c r="BO107" s="72"/>
      <c r="BP107" s="72"/>
      <c r="BQ107" s="72"/>
      <c r="BR107" s="72"/>
      <c r="BS107" s="72"/>
      <c r="BT107" s="72"/>
      <c r="BU107" s="72"/>
      <c r="BV107" s="72"/>
    </row>
    <row r="108" spans="2:74" s="60" customFormat="1" ht="37.5" customHeight="1">
      <c r="B108" s="74">
        <v>27</v>
      </c>
      <c r="C108" s="63">
        <v>600</v>
      </c>
      <c r="D108" s="63" t="s">
        <v>167</v>
      </c>
      <c r="E108" s="64">
        <v>319</v>
      </c>
      <c r="F108" s="64">
        <v>322</v>
      </c>
      <c r="G108" s="64">
        <f t="shared" si="19"/>
        <v>5.3300000000000125</v>
      </c>
      <c r="H108" s="65">
        <f t="shared" si="20"/>
        <v>2665.0000000000064</v>
      </c>
      <c r="I108" s="66">
        <v>150.13</v>
      </c>
      <c r="J108" s="66">
        <v>152.46</v>
      </c>
      <c r="K108" s="67">
        <f t="shared" si="21"/>
        <v>2.3300000000000125</v>
      </c>
      <c r="L108" s="65">
        <f t="shared" si="22"/>
        <v>2796.000000000015</v>
      </c>
      <c r="M108" s="68">
        <f t="shared" si="23"/>
        <v>5461.000000000022</v>
      </c>
      <c r="N108" s="69"/>
      <c r="O108" s="75"/>
      <c r="P108" s="72">
        <v>600</v>
      </c>
      <c r="Q108" s="72" t="s">
        <v>167</v>
      </c>
      <c r="R108" s="72"/>
      <c r="S108" s="72"/>
      <c r="T108" s="72"/>
      <c r="U108" s="85">
        <v>600</v>
      </c>
      <c r="V108" s="73" t="s">
        <v>167</v>
      </c>
      <c r="W108" s="72" t="str">
        <f t="shared" si="18"/>
        <v>酒匂　優希</v>
      </c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72"/>
      <c r="BH108" s="72"/>
      <c r="BI108" s="72"/>
      <c r="BJ108" s="72"/>
      <c r="BK108" s="72"/>
      <c r="BL108" s="72"/>
      <c r="BM108" s="72"/>
      <c r="BN108" s="72"/>
      <c r="BO108" s="72"/>
      <c r="BP108" s="72"/>
      <c r="BQ108" s="72"/>
      <c r="BR108" s="72"/>
      <c r="BS108" s="72"/>
      <c r="BT108" s="72"/>
      <c r="BU108" s="72"/>
      <c r="BV108" s="72"/>
    </row>
    <row r="109" spans="2:74" s="60" customFormat="1" ht="37.5" customHeight="1">
      <c r="B109" s="74"/>
      <c r="C109" s="63">
        <v>601</v>
      </c>
      <c r="D109" s="63" t="s">
        <v>168</v>
      </c>
      <c r="E109" s="64">
        <v>349</v>
      </c>
      <c r="F109" s="64">
        <v>351</v>
      </c>
      <c r="G109" s="64">
        <f t="shared" si="19"/>
        <v>3</v>
      </c>
      <c r="H109" s="65">
        <f t="shared" si="20"/>
        <v>1500</v>
      </c>
      <c r="I109" s="66">
        <v>161.15</v>
      </c>
      <c r="J109" s="66">
        <v>161.89</v>
      </c>
      <c r="K109" s="67">
        <f t="shared" si="21"/>
        <v>1</v>
      </c>
      <c r="L109" s="65">
        <f t="shared" si="22"/>
        <v>1200</v>
      </c>
      <c r="M109" s="68">
        <f t="shared" si="23"/>
        <v>2700</v>
      </c>
      <c r="N109" s="69"/>
      <c r="O109" s="75"/>
      <c r="P109" s="72">
        <v>601</v>
      </c>
      <c r="Q109" s="72" t="s">
        <v>168</v>
      </c>
      <c r="R109" s="72"/>
      <c r="S109" s="72"/>
      <c r="T109" s="72"/>
      <c r="U109" s="76">
        <v>601</v>
      </c>
      <c r="V109" s="89" t="s">
        <v>168</v>
      </c>
      <c r="W109" s="72" t="str">
        <f t="shared" si="18"/>
        <v>薮田　裕子</v>
      </c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</row>
    <row r="110" spans="2:74" s="60" customFormat="1" ht="37.5" customHeight="1">
      <c r="B110" s="74"/>
      <c r="C110" s="63">
        <v>602</v>
      </c>
      <c r="D110" s="63" t="s">
        <v>169</v>
      </c>
      <c r="E110" s="64">
        <v>387</v>
      </c>
      <c r="F110" s="64">
        <v>391</v>
      </c>
      <c r="G110" s="64">
        <f t="shared" si="19"/>
        <v>6.75</v>
      </c>
      <c r="H110" s="65">
        <f t="shared" si="20"/>
        <v>3375</v>
      </c>
      <c r="I110" s="66">
        <v>197.86</v>
      </c>
      <c r="J110" s="66">
        <v>200.61</v>
      </c>
      <c r="K110" s="67">
        <f t="shared" si="21"/>
        <v>2.75</v>
      </c>
      <c r="L110" s="65">
        <f t="shared" si="22"/>
        <v>3300</v>
      </c>
      <c r="M110" s="68">
        <f t="shared" si="23"/>
        <v>6675</v>
      </c>
      <c r="N110" s="69"/>
      <c r="O110" s="75"/>
      <c r="P110" s="72">
        <v>602</v>
      </c>
      <c r="Q110" s="72" t="s">
        <v>169</v>
      </c>
      <c r="R110" s="72"/>
      <c r="S110" s="72"/>
      <c r="T110" s="72"/>
      <c r="U110" s="85">
        <v>602</v>
      </c>
      <c r="V110" s="73" t="s">
        <v>169</v>
      </c>
      <c r="W110" s="72" t="str">
        <f t="shared" si="18"/>
        <v>堀場　美佑季</v>
      </c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</row>
    <row r="111" spans="2:74" s="78" customFormat="1" ht="37.5" customHeight="1">
      <c r="B111" s="61"/>
      <c r="C111" s="79">
        <v>603</v>
      </c>
      <c r="D111" s="79" t="s">
        <v>170</v>
      </c>
      <c r="E111" s="64">
        <v>370</v>
      </c>
      <c r="F111" s="64">
        <v>377</v>
      </c>
      <c r="G111" s="64">
        <f t="shared" si="19"/>
        <v>13.120000000000005</v>
      </c>
      <c r="H111" s="65">
        <f t="shared" si="20"/>
        <v>6560.000000000002</v>
      </c>
      <c r="I111" s="66">
        <v>192.34</v>
      </c>
      <c r="J111" s="66">
        <v>198.46</v>
      </c>
      <c r="K111" s="67">
        <f t="shared" si="21"/>
        <v>6.1200000000000045</v>
      </c>
      <c r="L111" s="65">
        <f t="shared" si="22"/>
        <v>7344.0000000000055</v>
      </c>
      <c r="M111" s="68">
        <f t="shared" si="23"/>
        <v>13904.000000000007</v>
      </c>
      <c r="N111" s="69"/>
      <c r="O111" s="75"/>
      <c r="P111" s="80">
        <v>603</v>
      </c>
      <c r="Q111" s="80" t="s">
        <v>170</v>
      </c>
      <c r="R111" s="80"/>
      <c r="S111" s="80"/>
      <c r="T111" s="80"/>
      <c r="U111" s="82">
        <v>603</v>
      </c>
      <c r="V111" s="87" t="s">
        <v>171</v>
      </c>
      <c r="W111" s="80" t="str">
        <f t="shared" si="18"/>
        <v>鈴木　美穂</v>
      </c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  <c r="BL111" s="80"/>
      <c r="BM111" s="80"/>
      <c r="BN111" s="80"/>
      <c r="BO111" s="80"/>
      <c r="BP111" s="80"/>
      <c r="BQ111" s="80"/>
      <c r="BR111" s="80"/>
      <c r="BS111" s="80"/>
      <c r="BT111" s="80"/>
      <c r="BU111" s="80"/>
      <c r="BV111" s="80"/>
    </row>
    <row r="112" spans="2:74" s="78" customFormat="1" ht="37.5" customHeight="1">
      <c r="B112" s="61"/>
      <c r="C112" s="79">
        <v>604</v>
      </c>
      <c r="D112" s="79" t="s">
        <v>172</v>
      </c>
      <c r="E112" s="64">
        <v>384</v>
      </c>
      <c r="F112" s="64">
        <v>390</v>
      </c>
      <c r="G112" s="64">
        <f t="shared" si="19"/>
        <v>11.060000000000002</v>
      </c>
      <c r="H112" s="65">
        <f t="shared" si="20"/>
        <v>5530.000000000001</v>
      </c>
      <c r="I112" s="66">
        <v>191.34</v>
      </c>
      <c r="J112" s="66">
        <v>196.4</v>
      </c>
      <c r="K112" s="67">
        <f t="shared" si="21"/>
        <v>5.060000000000002</v>
      </c>
      <c r="L112" s="65">
        <f t="shared" si="22"/>
        <v>6072.000000000003</v>
      </c>
      <c r="M112" s="68">
        <f t="shared" si="23"/>
        <v>11602.000000000004</v>
      </c>
      <c r="N112" s="69"/>
      <c r="O112" s="75"/>
      <c r="P112" s="80">
        <v>604</v>
      </c>
      <c r="Q112" s="80" t="s">
        <v>172</v>
      </c>
      <c r="R112" s="80"/>
      <c r="S112" s="80"/>
      <c r="T112" s="80"/>
      <c r="U112" s="82">
        <v>604</v>
      </c>
      <c r="V112" s="83" t="s">
        <v>173</v>
      </c>
      <c r="W112" s="80" t="str">
        <f t="shared" si="18"/>
        <v>冨田　萌美</v>
      </c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  <c r="BL112" s="80"/>
      <c r="BM112" s="80"/>
      <c r="BN112" s="80"/>
      <c r="BO112" s="80"/>
      <c r="BP112" s="80"/>
      <c r="BQ112" s="80"/>
      <c r="BR112" s="80"/>
      <c r="BS112" s="80"/>
      <c r="BT112" s="80"/>
      <c r="BU112" s="80"/>
      <c r="BV112" s="80"/>
    </row>
    <row r="113" spans="2:74" s="60" customFormat="1" ht="37.5" customHeight="1">
      <c r="B113" s="74"/>
      <c r="C113" s="63">
        <v>605</v>
      </c>
      <c r="D113" s="63" t="s">
        <v>174</v>
      </c>
      <c r="E113" s="64">
        <v>474</v>
      </c>
      <c r="F113" s="64">
        <v>479</v>
      </c>
      <c r="G113" s="64">
        <f t="shared" si="19"/>
        <v>9.110000000000014</v>
      </c>
      <c r="H113" s="65">
        <f t="shared" si="20"/>
        <v>4555.000000000007</v>
      </c>
      <c r="I113" s="66">
        <v>188.26</v>
      </c>
      <c r="J113" s="66">
        <v>192.37</v>
      </c>
      <c r="K113" s="67">
        <f t="shared" si="21"/>
        <v>4.110000000000014</v>
      </c>
      <c r="L113" s="65">
        <f t="shared" si="22"/>
        <v>4932.000000000016</v>
      </c>
      <c r="M113" s="68">
        <f t="shared" si="23"/>
        <v>9487.000000000024</v>
      </c>
      <c r="N113" s="69"/>
      <c r="O113" s="75"/>
      <c r="P113" s="72">
        <v>605</v>
      </c>
      <c r="Q113" s="72" t="s">
        <v>174</v>
      </c>
      <c r="R113" s="72"/>
      <c r="S113" s="72"/>
      <c r="T113" s="72"/>
      <c r="U113" s="86">
        <v>605</v>
      </c>
      <c r="V113" s="81" t="s">
        <v>174</v>
      </c>
      <c r="W113" s="72" t="str">
        <f t="shared" si="18"/>
        <v>菅原　奈月</v>
      </c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  <c r="BH113" s="72"/>
      <c r="BI113" s="72"/>
      <c r="BJ113" s="72"/>
      <c r="BK113" s="72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</row>
    <row r="114" spans="2:74" s="60" customFormat="1" ht="37.5" customHeight="1">
      <c r="B114" s="74"/>
      <c r="C114" s="90">
        <v>606</v>
      </c>
      <c r="D114" s="90" t="s">
        <v>175</v>
      </c>
      <c r="E114" s="91">
        <v>372</v>
      </c>
      <c r="F114" s="91">
        <v>372</v>
      </c>
      <c r="G114" s="91">
        <f t="shared" si="19"/>
        <v>1</v>
      </c>
      <c r="H114" s="92">
        <f t="shared" si="20"/>
        <v>500</v>
      </c>
      <c r="I114" s="93">
        <v>146.75</v>
      </c>
      <c r="J114" s="93">
        <v>146.75</v>
      </c>
      <c r="K114" s="94">
        <f t="shared" si="21"/>
        <v>1</v>
      </c>
      <c r="L114" s="92">
        <f t="shared" si="22"/>
        <v>1200</v>
      </c>
      <c r="M114" s="95">
        <f t="shared" si="23"/>
        <v>1700</v>
      </c>
      <c r="N114" s="96">
        <v>39844</v>
      </c>
      <c r="O114" s="75"/>
      <c r="P114" s="72">
        <v>606</v>
      </c>
      <c r="Q114" s="72" t="s">
        <v>175</v>
      </c>
      <c r="R114" s="72"/>
      <c r="S114" s="72"/>
      <c r="T114" s="72"/>
      <c r="U114" s="85">
        <v>606</v>
      </c>
      <c r="V114" s="73" t="s">
        <v>175</v>
      </c>
      <c r="W114" s="72" t="str">
        <f t="shared" si="18"/>
        <v>畑山　泰子</v>
      </c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  <c r="BC114" s="72"/>
      <c r="BD114" s="72"/>
      <c r="BE114" s="72"/>
      <c r="BF114" s="72"/>
      <c r="BG114" s="72"/>
      <c r="BH114" s="72"/>
      <c r="BI114" s="72"/>
      <c r="BJ114" s="72"/>
      <c r="BK114" s="72"/>
      <c r="BL114" s="72"/>
      <c r="BM114" s="72"/>
      <c r="BN114" s="72"/>
      <c r="BO114" s="72"/>
      <c r="BP114" s="72"/>
      <c r="BQ114" s="72"/>
      <c r="BR114" s="72"/>
      <c r="BS114" s="72"/>
      <c r="BT114" s="72"/>
      <c r="BU114" s="72"/>
      <c r="BV114" s="72"/>
    </row>
    <row r="115" spans="2:74" s="60" customFormat="1" ht="37.5" customHeight="1">
      <c r="B115" s="74"/>
      <c r="C115" s="63">
        <v>607</v>
      </c>
      <c r="D115" s="63" t="s">
        <v>176</v>
      </c>
      <c r="E115" s="64">
        <v>334</v>
      </c>
      <c r="F115" s="64">
        <v>339</v>
      </c>
      <c r="G115" s="64">
        <f t="shared" si="19"/>
        <v>10.640000000000015</v>
      </c>
      <c r="H115" s="65">
        <f t="shared" si="20"/>
        <v>5320.000000000007</v>
      </c>
      <c r="I115" s="66">
        <v>170.92</v>
      </c>
      <c r="J115" s="66">
        <v>176.56</v>
      </c>
      <c r="K115" s="67">
        <f t="shared" si="21"/>
        <v>5.640000000000015</v>
      </c>
      <c r="L115" s="65">
        <f t="shared" si="22"/>
        <v>6768.000000000018</v>
      </c>
      <c r="M115" s="68">
        <f t="shared" si="23"/>
        <v>12088.000000000025</v>
      </c>
      <c r="N115" s="69"/>
      <c r="O115" s="75"/>
      <c r="P115" s="72">
        <v>607</v>
      </c>
      <c r="Q115" s="72" t="s">
        <v>176</v>
      </c>
      <c r="R115" s="72"/>
      <c r="S115" s="72"/>
      <c r="T115" s="72"/>
      <c r="U115" s="73">
        <v>607</v>
      </c>
      <c r="V115" s="73" t="s">
        <v>176</v>
      </c>
      <c r="W115" s="72" t="str">
        <f t="shared" si="18"/>
        <v>渋谷　真依</v>
      </c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2"/>
      <c r="BD115" s="72"/>
      <c r="BE115" s="72"/>
      <c r="BF115" s="72"/>
      <c r="BG115" s="72"/>
      <c r="BH115" s="72"/>
      <c r="BI115" s="72"/>
      <c r="BJ115" s="72"/>
      <c r="BK115" s="72"/>
      <c r="BL115" s="72"/>
      <c r="BM115" s="72"/>
      <c r="BN115" s="72"/>
      <c r="BO115" s="72"/>
      <c r="BP115" s="72"/>
      <c r="BQ115" s="72"/>
      <c r="BR115" s="72"/>
      <c r="BS115" s="72"/>
      <c r="BT115" s="72"/>
      <c r="BU115" s="72"/>
      <c r="BV115" s="72"/>
    </row>
    <row r="116" spans="2:74" s="78" customFormat="1" ht="37.5" customHeight="1">
      <c r="B116" s="61"/>
      <c r="C116" s="79">
        <v>608</v>
      </c>
      <c r="D116" s="79" t="s">
        <v>177</v>
      </c>
      <c r="E116" s="64">
        <v>238</v>
      </c>
      <c r="F116" s="64">
        <v>244</v>
      </c>
      <c r="G116" s="64">
        <f t="shared" si="19"/>
        <v>8.719999999999999</v>
      </c>
      <c r="H116" s="65">
        <f t="shared" si="20"/>
        <v>4359.999999999999</v>
      </c>
      <c r="I116" s="66">
        <v>131.71</v>
      </c>
      <c r="J116" s="66">
        <v>134.43</v>
      </c>
      <c r="K116" s="67">
        <f t="shared" si="21"/>
        <v>2.719999999999999</v>
      </c>
      <c r="L116" s="65">
        <f t="shared" si="22"/>
        <v>3263.9999999999986</v>
      </c>
      <c r="M116" s="68">
        <f t="shared" si="23"/>
        <v>7623.999999999998</v>
      </c>
      <c r="N116" s="69"/>
      <c r="O116" s="75"/>
      <c r="P116" s="80">
        <v>608</v>
      </c>
      <c r="Q116" s="80" t="s">
        <v>177</v>
      </c>
      <c r="R116" s="80"/>
      <c r="S116" s="80"/>
      <c r="T116" s="80"/>
      <c r="U116" s="82">
        <v>608</v>
      </c>
      <c r="V116" s="83" t="s">
        <v>178</v>
      </c>
      <c r="W116" s="80" t="str">
        <f t="shared" si="18"/>
        <v>北村　瑶子</v>
      </c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  <c r="BL116" s="80"/>
      <c r="BM116" s="80"/>
      <c r="BN116" s="80"/>
      <c r="BO116" s="80"/>
      <c r="BP116" s="80"/>
      <c r="BQ116" s="80"/>
      <c r="BR116" s="80"/>
      <c r="BS116" s="80"/>
      <c r="BT116" s="80"/>
      <c r="BU116" s="80"/>
      <c r="BV116" s="80"/>
    </row>
    <row r="117" spans="2:74" s="60" customFormat="1" ht="37.5" customHeight="1">
      <c r="B117" s="74"/>
      <c r="C117" s="63">
        <v>609</v>
      </c>
      <c r="D117" s="63" t="s">
        <v>179</v>
      </c>
      <c r="E117" s="64">
        <v>287</v>
      </c>
      <c r="F117" s="64">
        <v>291</v>
      </c>
      <c r="G117" s="64">
        <f t="shared" si="19"/>
        <v>6.6299999999999955</v>
      </c>
      <c r="H117" s="65">
        <f t="shared" si="20"/>
        <v>3314.9999999999977</v>
      </c>
      <c r="I117" s="66">
        <v>108.76</v>
      </c>
      <c r="J117" s="66">
        <v>111.39</v>
      </c>
      <c r="K117" s="67">
        <f t="shared" si="21"/>
        <v>2.6299999999999955</v>
      </c>
      <c r="L117" s="65">
        <f t="shared" si="22"/>
        <v>3155.9999999999945</v>
      </c>
      <c r="M117" s="68">
        <f t="shared" si="23"/>
        <v>6470.999999999993</v>
      </c>
      <c r="N117" s="69"/>
      <c r="O117" s="75"/>
      <c r="P117" s="72">
        <v>609</v>
      </c>
      <c r="Q117" s="72" t="s">
        <v>179</v>
      </c>
      <c r="R117" s="72"/>
      <c r="S117" s="72"/>
      <c r="T117" s="72"/>
      <c r="U117" s="76">
        <v>609</v>
      </c>
      <c r="V117" s="89" t="s">
        <v>179</v>
      </c>
      <c r="W117" s="72" t="str">
        <f t="shared" si="18"/>
        <v>沼宮内　望</v>
      </c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72"/>
      <c r="AY117" s="72"/>
      <c r="AZ117" s="72"/>
      <c r="BA117" s="72"/>
      <c r="BB117" s="72"/>
      <c r="BC117" s="72"/>
      <c r="BD117" s="72"/>
      <c r="BE117" s="72"/>
      <c r="BF117" s="72"/>
      <c r="BG117" s="72"/>
      <c r="BH117" s="72"/>
      <c r="BI117" s="72"/>
      <c r="BJ117" s="72"/>
      <c r="BK117" s="72"/>
      <c r="BL117" s="72"/>
      <c r="BM117" s="72"/>
      <c r="BN117" s="72"/>
      <c r="BO117" s="72"/>
      <c r="BP117" s="72"/>
      <c r="BQ117" s="72"/>
      <c r="BR117" s="72"/>
      <c r="BS117" s="72"/>
      <c r="BT117" s="72"/>
      <c r="BU117" s="72"/>
      <c r="BV117" s="72"/>
    </row>
    <row r="118" spans="2:74" s="60" customFormat="1" ht="37.5" customHeight="1">
      <c r="B118" s="74"/>
      <c r="C118" s="63">
        <v>610</v>
      </c>
      <c r="D118" s="63" t="s">
        <v>180</v>
      </c>
      <c r="E118" s="64">
        <v>295</v>
      </c>
      <c r="F118" s="64">
        <v>298</v>
      </c>
      <c r="G118" s="64">
        <f t="shared" si="19"/>
        <v>5.310000000000002</v>
      </c>
      <c r="H118" s="65">
        <f t="shared" si="20"/>
        <v>2655.000000000001</v>
      </c>
      <c r="I118" s="66">
        <v>137.67</v>
      </c>
      <c r="J118" s="66">
        <v>139.98</v>
      </c>
      <c r="K118" s="67">
        <f t="shared" si="21"/>
        <v>2.3100000000000023</v>
      </c>
      <c r="L118" s="65">
        <f t="shared" si="22"/>
        <v>2772.0000000000027</v>
      </c>
      <c r="M118" s="68">
        <f t="shared" si="23"/>
        <v>5427.000000000004</v>
      </c>
      <c r="N118" s="69"/>
      <c r="O118" s="75"/>
      <c r="P118" s="72">
        <v>610</v>
      </c>
      <c r="Q118" s="72" t="s">
        <v>180</v>
      </c>
      <c r="R118" s="72"/>
      <c r="S118" s="72"/>
      <c r="T118" s="72"/>
      <c r="U118" s="85">
        <v>610</v>
      </c>
      <c r="V118" s="73" t="s">
        <v>180</v>
      </c>
      <c r="W118" s="72" t="str">
        <f t="shared" si="18"/>
        <v>國井　千尋</v>
      </c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  <c r="AQ118" s="72"/>
      <c r="AR118" s="72"/>
      <c r="AS118" s="72"/>
      <c r="AT118" s="72"/>
      <c r="AU118" s="72"/>
      <c r="AV118" s="72"/>
      <c r="AW118" s="72"/>
      <c r="AX118" s="72"/>
      <c r="AY118" s="72"/>
      <c r="AZ118" s="72"/>
      <c r="BA118" s="72"/>
      <c r="BB118" s="72"/>
      <c r="BC118" s="72"/>
      <c r="BD118" s="72"/>
      <c r="BE118" s="72"/>
      <c r="BF118" s="72"/>
      <c r="BG118" s="72"/>
      <c r="BH118" s="72"/>
      <c r="BI118" s="72"/>
      <c r="BJ118" s="72"/>
      <c r="BK118" s="72"/>
      <c r="BL118" s="72"/>
      <c r="BM118" s="72"/>
      <c r="BN118" s="72"/>
      <c r="BO118" s="72"/>
      <c r="BP118" s="72"/>
      <c r="BQ118" s="72"/>
      <c r="BR118" s="72"/>
      <c r="BS118" s="72"/>
      <c r="BT118" s="72"/>
      <c r="BU118" s="72"/>
      <c r="BV118" s="72"/>
    </row>
    <row r="119" spans="2:74" s="60" customFormat="1" ht="37.5" customHeight="1">
      <c r="B119" s="74"/>
      <c r="C119" s="63">
        <v>612</v>
      </c>
      <c r="D119" s="63" t="s">
        <v>181</v>
      </c>
      <c r="E119" s="64">
        <v>254</v>
      </c>
      <c r="F119" s="64">
        <v>259</v>
      </c>
      <c r="G119" s="64">
        <f t="shared" si="19"/>
        <v>8.550000000000011</v>
      </c>
      <c r="H119" s="65">
        <f t="shared" si="20"/>
        <v>4275.0000000000055</v>
      </c>
      <c r="I119" s="66">
        <v>147.88</v>
      </c>
      <c r="J119" s="66">
        <v>151.43</v>
      </c>
      <c r="K119" s="67">
        <f t="shared" si="21"/>
        <v>3.5500000000000114</v>
      </c>
      <c r="L119" s="65">
        <f t="shared" si="22"/>
        <v>4260.000000000014</v>
      </c>
      <c r="M119" s="68">
        <f t="shared" si="23"/>
        <v>8535.000000000018</v>
      </c>
      <c r="N119" s="69"/>
      <c r="O119" s="75"/>
      <c r="P119" s="72">
        <v>612</v>
      </c>
      <c r="Q119" s="72" t="s">
        <v>181</v>
      </c>
      <c r="R119" s="72"/>
      <c r="S119" s="72"/>
      <c r="T119" s="72"/>
      <c r="U119" s="85">
        <v>612</v>
      </c>
      <c r="V119" s="73" t="s">
        <v>181</v>
      </c>
      <c r="W119" s="72" t="str">
        <f aca="true" t="shared" si="24" ref="W119:W136">PHONETIC(V119)</f>
        <v>和田　瑞帆</v>
      </c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  <c r="BB119" s="72"/>
      <c r="BC119" s="72"/>
      <c r="BD119" s="72"/>
      <c r="BE119" s="72"/>
      <c r="BF119" s="72"/>
      <c r="BG119" s="72"/>
      <c r="BH119" s="72"/>
      <c r="BI119" s="72"/>
      <c r="BJ119" s="72"/>
      <c r="BK119" s="72"/>
      <c r="BL119" s="72"/>
      <c r="BM119" s="72"/>
      <c r="BN119" s="72"/>
      <c r="BO119" s="72"/>
      <c r="BP119" s="72"/>
      <c r="BQ119" s="72"/>
      <c r="BR119" s="72"/>
      <c r="BS119" s="72"/>
      <c r="BT119" s="72"/>
      <c r="BU119" s="72"/>
      <c r="BV119" s="72"/>
    </row>
    <row r="120" spans="2:74" s="78" customFormat="1" ht="37.5" customHeight="1">
      <c r="B120" s="61"/>
      <c r="C120" s="79">
        <v>614</v>
      </c>
      <c r="D120" s="79" t="s">
        <v>182</v>
      </c>
      <c r="E120" s="64">
        <v>371</v>
      </c>
      <c r="F120" s="64">
        <v>374</v>
      </c>
      <c r="G120" s="64">
        <f t="shared" si="19"/>
        <v>5.75</v>
      </c>
      <c r="H120" s="65">
        <f t="shared" si="20"/>
        <v>2875</v>
      </c>
      <c r="I120" s="66">
        <v>176.98</v>
      </c>
      <c r="J120" s="66">
        <v>179.73</v>
      </c>
      <c r="K120" s="67">
        <f t="shared" si="21"/>
        <v>2.75</v>
      </c>
      <c r="L120" s="65">
        <f t="shared" si="22"/>
        <v>3300</v>
      </c>
      <c r="M120" s="68">
        <f t="shared" si="23"/>
        <v>6175</v>
      </c>
      <c r="N120" s="69"/>
      <c r="O120" s="75"/>
      <c r="P120" s="80">
        <v>614</v>
      </c>
      <c r="Q120" s="80" t="s">
        <v>182</v>
      </c>
      <c r="R120" s="80"/>
      <c r="S120" s="80"/>
      <c r="T120" s="80"/>
      <c r="U120" s="81">
        <v>614</v>
      </c>
      <c r="V120" s="81" t="s">
        <v>183</v>
      </c>
      <c r="W120" s="80" t="str">
        <f t="shared" si="24"/>
        <v>小野澤　幹</v>
      </c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  <c r="BL120" s="80"/>
      <c r="BM120" s="80"/>
      <c r="BN120" s="80"/>
      <c r="BO120" s="80"/>
      <c r="BP120" s="80"/>
      <c r="BQ120" s="80"/>
      <c r="BR120" s="80"/>
      <c r="BS120" s="80"/>
      <c r="BT120" s="80"/>
      <c r="BU120" s="80"/>
      <c r="BV120" s="80"/>
    </row>
    <row r="121" spans="2:74" s="60" customFormat="1" ht="37.5" customHeight="1">
      <c r="B121" s="74"/>
      <c r="C121" s="63">
        <v>615</v>
      </c>
      <c r="D121" s="63" t="s">
        <v>184</v>
      </c>
      <c r="E121" s="64">
        <v>366</v>
      </c>
      <c r="F121" s="64">
        <v>376</v>
      </c>
      <c r="G121" s="64">
        <f t="shared" si="19"/>
        <v>20.630000000000024</v>
      </c>
      <c r="H121" s="65">
        <f t="shared" si="20"/>
        <v>10315.000000000013</v>
      </c>
      <c r="I121" s="66">
        <v>150.7</v>
      </c>
      <c r="J121" s="66">
        <v>161.33</v>
      </c>
      <c r="K121" s="67">
        <f t="shared" si="21"/>
        <v>10.630000000000024</v>
      </c>
      <c r="L121" s="65">
        <f t="shared" si="22"/>
        <v>12756.00000000003</v>
      </c>
      <c r="M121" s="68">
        <f t="shared" si="23"/>
        <v>23071.000000000044</v>
      </c>
      <c r="N121" s="69"/>
      <c r="O121" s="75"/>
      <c r="P121" s="72">
        <v>615</v>
      </c>
      <c r="Q121" s="72" t="s">
        <v>184</v>
      </c>
      <c r="R121" s="72"/>
      <c r="S121" s="72"/>
      <c r="T121" s="72"/>
      <c r="U121" s="73">
        <v>615</v>
      </c>
      <c r="V121" s="88" t="s">
        <v>184</v>
      </c>
      <c r="W121" s="72" t="str">
        <f t="shared" si="24"/>
        <v>北澤　南海</v>
      </c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P121" s="72"/>
      <c r="AQ121" s="72"/>
      <c r="AR121" s="72"/>
      <c r="AS121" s="72"/>
      <c r="AT121" s="72"/>
      <c r="AU121" s="72"/>
      <c r="AV121" s="72"/>
      <c r="AW121" s="72"/>
      <c r="AX121" s="72"/>
      <c r="AY121" s="72"/>
      <c r="AZ121" s="72"/>
      <c r="BA121" s="72"/>
      <c r="BB121" s="72"/>
      <c r="BC121" s="72"/>
      <c r="BD121" s="72"/>
      <c r="BE121" s="72"/>
      <c r="BF121" s="72"/>
      <c r="BG121" s="72"/>
      <c r="BH121" s="72"/>
      <c r="BI121" s="72"/>
      <c r="BJ121" s="72"/>
      <c r="BK121" s="72"/>
      <c r="BL121" s="72"/>
      <c r="BM121" s="72"/>
      <c r="BN121" s="72"/>
      <c r="BO121" s="72"/>
      <c r="BP121" s="72"/>
      <c r="BQ121" s="72"/>
      <c r="BR121" s="72"/>
      <c r="BS121" s="72"/>
      <c r="BT121" s="72"/>
      <c r="BU121" s="72"/>
      <c r="BV121" s="72"/>
    </row>
    <row r="122" spans="2:74" s="60" customFormat="1" ht="37.5" customHeight="1">
      <c r="B122" s="74"/>
      <c r="C122" s="63">
        <v>616</v>
      </c>
      <c r="D122" s="63" t="s">
        <v>185</v>
      </c>
      <c r="E122" s="64">
        <v>347</v>
      </c>
      <c r="F122" s="64">
        <v>351</v>
      </c>
      <c r="G122" s="64">
        <f t="shared" si="19"/>
        <v>9.27000000000001</v>
      </c>
      <c r="H122" s="65">
        <f t="shared" si="20"/>
        <v>4635.0000000000055</v>
      </c>
      <c r="I122" s="66">
        <v>157.53</v>
      </c>
      <c r="J122" s="66">
        <v>162.8</v>
      </c>
      <c r="K122" s="67">
        <f t="shared" si="21"/>
        <v>5.27000000000001</v>
      </c>
      <c r="L122" s="65">
        <f t="shared" si="22"/>
        <v>6324.000000000013</v>
      </c>
      <c r="M122" s="68">
        <f t="shared" si="23"/>
        <v>10959.000000000018</v>
      </c>
      <c r="N122" s="69"/>
      <c r="O122" s="75"/>
      <c r="P122" s="72">
        <v>616</v>
      </c>
      <c r="Q122" s="72" t="s">
        <v>185</v>
      </c>
      <c r="R122" s="72"/>
      <c r="S122" s="72"/>
      <c r="T122" s="72"/>
      <c r="U122" s="76">
        <v>616</v>
      </c>
      <c r="V122" s="77" t="s">
        <v>185</v>
      </c>
      <c r="W122" s="72" t="str">
        <f t="shared" si="24"/>
        <v>上甲　真梨子</v>
      </c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  <c r="AP122" s="72"/>
      <c r="AQ122" s="72"/>
      <c r="AR122" s="72"/>
      <c r="AS122" s="72"/>
      <c r="AT122" s="72"/>
      <c r="AU122" s="72"/>
      <c r="AV122" s="72"/>
      <c r="AW122" s="72"/>
      <c r="AX122" s="72"/>
      <c r="AY122" s="72"/>
      <c r="AZ122" s="72"/>
      <c r="BA122" s="72"/>
      <c r="BB122" s="72"/>
      <c r="BC122" s="72"/>
      <c r="BD122" s="72"/>
      <c r="BE122" s="72"/>
      <c r="BF122" s="72"/>
      <c r="BG122" s="72"/>
      <c r="BH122" s="72"/>
      <c r="BI122" s="72"/>
      <c r="BJ122" s="72"/>
      <c r="BK122" s="72"/>
      <c r="BL122" s="72"/>
      <c r="BM122" s="72"/>
      <c r="BN122" s="72"/>
      <c r="BO122" s="72"/>
      <c r="BP122" s="72"/>
      <c r="BQ122" s="72"/>
      <c r="BR122" s="72"/>
      <c r="BS122" s="72"/>
      <c r="BT122" s="72"/>
      <c r="BU122" s="72"/>
      <c r="BV122" s="72"/>
    </row>
    <row r="123" spans="2:74" s="60" customFormat="1" ht="37.5" customHeight="1">
      <c r="B123" s="74"/>
      <c r="C123" s="63">
        <v>617</v>
      </c>
      <c r="D123" s="63" t="s">
        <v>186</v>
      </c>
      <c r="E123" s="64">
        <v>278</v>
      </c>
      <c r="F123" s="64">
        <v>285</v>
      </c>
      <c r="G123" s="64">
        <f t="shared" si="19"/>
        <v>8</v>
      </c>
      <c r="H123" s="65">
        <f t="shared" si="20"/>
        <v>4000</v>
      </c>
      <c r="I123" s="66">
        <v>88.93</v>
      </c>
      <c r="J123" s="66">
        <v>89.35</v>
      </c>
      <c r="K123" s="67">
        <f t="shared" si="21"/>
        <v>1</v>
      </c>
      <c r="L123" s="65">
        <f t="shared" si="22"/>
        <v>1200</v>
      </c>
      <c r="M123" s="68">
        <f t="shared" si="23"/>
        <v>5200</v>
      </c>
      <c r="N123" s="69"/>
      <c r="O123" s="75"/>
      <c r="P123" s="72">
        <v>617</v>
      </c>
      <c r="Q123" s="72" t="s">
        <v>186</v>
      </c>
      <c r="R123" s="72"/>
      <c r="S123" s="72"/>
      <c r="T123" s="72"/>
      <c r="U123" s="76">
        <v>617</v>
      </c>
      <c r="V123" s="77" t="s">
        <v>186</v>
      </c>
      <c r="W123" s="72" t="str">
        <f t="shared" si="24"/>
        <v>奥洞　アスカ</v>
      </c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  <c r="AP123" s="72"/>
      <c r="AQ123" s="72"/>
      <c r="AR123" s="72"/>
      <c r="AS123" s="72"/>
      <c r="AT123" s="72"/>
      <c r="AU123" s="72"/>
      <c r="AV123" s="72"/>
      <c r="AW123" s="72"/>
      <c r="AX123" s="72"/>
      <c r="AY123" s="72"/>
      <c r="AZ123" s="72"/>
      <c r="BA123" s="72"/>
      <c r="BB123" s="72"/>
      <c r="BC123" s="72"/>
      <c r="BD123" s="72"/>
      <c r="BE123" s="72"/>
      <c r="BF123" s="72"/>
      <c r="BG123" s="72"/>
      <c r="BH123" s="72"/>
      <c r="BI123" s="72"/>
      <c r="BJ123" s="72"/>
      <c r="BK123" s="72"/>
      <c r="BL123" s="72"/>
      <c r="BM123" s="72"/>
      <c r="BN123" s="72"/>
      <c r="BO123" s="72"/>
      <c r="BP123" s="72"/>
      <c r="BQ123" s="72"/>
      <c r="BR123" s="72"/>
      <c r="BS123" s="72"/>
      <c r="BT123" s="72"/>
      <c r="BU123" s="72"/>
      <c r="BV123" s="72"/>
    </row>
    <row r="124" spans="2:74" s="78" customFormat="1" ht="37.5" customHeight="1">
      <c r="B124" s="61"/>
      <c r="C124" s="79">
        <v>618</v>
      </c>
      <c r="D124" s="79" t="s">
        <v>187</v>
      </c>
      <c r="E124" s="64">
        <v>407</v>
      </c>
      <c r="F124" s="64">
        <v>411</v>
      </c>
      <c r="G124" s="64">
        <f t="shared" si="19"/>
        <v>7.069999999999993</v>
      </c>
      <c r="H124" s="65">
        <f t="shared" si="20"/>
        <v>3534.9999999999964</v>
      </c>
      <c r="I124" s="66">
        <v>190.91</v>
      </c>
      <c r="J124" s="66">
        <v>193.98</v>
      </c>
      <c r="K124" s="67">
        <f t="shared" si="21"/>
        <v>3.069999999999993</v>
      </c>
      <c r="L124" s="65">
        <f t="shared" si="22"/>
        <v>3683.999999999992</v>
      </c>
      <c r="M124" s="68">
        <f t="shared" si="23"/>
        <v>7218.999999999988</v>
      </c>
      <c r="N124" s="69"/>
      <c r="O124" s="75"/>
      <c r="P124" s="80">
        <v>618</v>
      </c>
      <c r="Q124" s="80" t="s">
        <v>187</v>
      </c>
      <c r="R124" s="80"/>
      <c r="S124" s="80"/>
      <c r="T124" s="80"/>
      <c r="U124" s="82">
        <v>618</v>
      </c>
      <c r="V124" s="83" t="s">
        <v>188</v>
      </c>
      <c r="W124" s="80" t="str">
        <f t="shared" si="24"/>
        <v>大澤　琴音</v>
      </c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  <c r="BL124" s="80"/>
      <c r="BM124" s="80"/>
      <c r="BN124" s="80"/>
      <c r="BO124" s="80"/>
      <c r="BP124" s="80"/>
      <c r="BQ124" s="80"/>
      <c r="BR124" s="80"/>
      <c r="BS124" s="80"/>
      <c r="BT124" s="80"/>
      <c r="BU124" s="80"/>
      <c r="BV124" s="80"/>
    </row>
    <row r="125" spans="2:74" s="60" customFormat="1" ht="37.5" customHeight="1">
      <c r="B125" s="74"/>
      <c r="C125" s="63">
        <v>619</v>
      </c>
      <c r="D125" s="63" t="s">
        <v>189</v>
      </c>
      <c r="E125" s="64">
        <v>269</v>
      </c>
      <c r="F125" s="64">
        <v>274</v>
      </c>
      <c r="G125" s="64">
        <f t="shared" si="19"/>
        <v>6.519999999999996</v>
      </c>
      <c r="H125" s="65">
        <f t="shared" si="20"/>
        <v>3259.999999999998</v>
      </c>
      <c r="I125" s="66">
        <v>86.53</v>
      </c>
      <c r="J125" s="66">
        <v>88.05</v>
      </c>
      <c r="K125" s="67">
        <f t="shared" si="21"/>
        <v>1.519999999999996</v>
      </c>
      <c r="L125" s="65">
        <f t="shared" si="22"/>
        <v>1823.9999999999952</v>
      </c>
      <c r="M125" s="68">
        <f t="shared" si="23"/>
        <v>5083.999999999994</v>
      </c>
      <c r="N125" s="69"/>
      <c r="O125" s="75"/>
      <c r="P125" s="72">
        <v>619</v>
      </c>
      <c r="Q125" s="72" t="s">
        <v>189</v>
      </c>
      <c r="R125" s="72"/>
      <c r="S125" s="72"/>
      <c r="T125" s="72"/>
      <c r="U125" s="85">
        <v>619</v>
      </c>
      <c r="V125" s="73" t="s">
        <v>189</v>
      </c>
      <c r="W125" s="72" t="str">
        <f t="shared" si="24"/>
        <v>河野　秀香</v>
      </c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P125" s="72"/>
      <c r="AQ125" s="72"/>
      <c r="AR125" s="72"/>
      <c r="AS125" s="72"/>
      <c r="AT125" s="72"/>
      <c r="AU125" s="72"/>
      <c r="AV125" s="72"/>
      <c r="AW125" s="72"/>
      <c r="AX125" s="72"/>
      <c r="AY125" s="72"/>
      <c r="AZ125" s="72"/>
      <c r="BA125" s="72"/>
      <c r="BB125" s="72"/>
      <c r="BC125" s="72"/>
      <c r="BD125" s="72"/>
      <c r="BE125" s="72"/>
      <c r="BF125" s="72"/>
      <c r="BG125" s="72"/>
      <c r="BH125" s="72"/>
      <c r="BI125" s="72"/>
      <c r="BJ125" s="72"/>
      <c r="BK125" s="72"/>
      <c r="BL125" s="72"/>
      <c r="BM125" s="72"/>
      <c r="BN125" s="72"/>
      <c r="BO125" s="72"/>
      <c r="BP125" s="72"/>
      <c r="BQ125" s="72"/>
      <c r="BR125" s="72"/>
      <c r="BS125" s="72"/>
      <c r="BT125" s="72"/>
      <c r="BU125" s="72"/>
      <c r="BV125" s="72"/>
    </row>
    <row r="126" spans="2:74" s="60" customFormat="1" ht="37.5" customHeight="1">
      <c r="B126" s="74"/>
      <c r="C126" s="63">
        <v>620</v>
      </c>
      <c r="D126" s="63" t="s">
        <v>190</v>
      </c>
      <c r="E126" s="64">
        <v>357</v>
      </c>
      <c r="F126" s="64">
        <v>360</v>
      </c>
      <c r="G126" s="64">
        <f t="shared" si="19"/>
        <v>4.260000000000019</v>
      </c>
      <c r="H126" s="65">
        <f t="shared" si="20"/>
        <v>2130.0000000000095</v>
      </c>
      <c r="I126" s="66">
        <v>178.54</v>
      </c>
      <c r="J126" s="66">
        <v>179.8</v>
      </c>
      <c r="K126" s="67">
        <f t="shared" si="21"/>
        <v>1.2600000000000193</v>
      </c>
      <c r="L126" s="65">
        <f t="shared" si="22"/>
        <v>1512.0000000000232</v>
      </c>
      <c r="M126" s="68">
        <f t="shared" si="23"/>
        <v>3642.0000000000327</v>
      </c>
      <c r="N126" s="69"/>
      <c r="O126" s="75"/>
      <c r="P126" s="72">
        <v>620</v>
      </c>
      <c r="Q126" s="72" t="s">
        <v>190</v>
      </c>
      <c r="R126" s="72"/>
      <c r="S126" s="72"/>
      <c r="T126" s="72"/>
      <c r="U126" s="85">
        <v>620</v>
      </c>
      <c r="V126" s="73" t="s">
        <v>190</v>
      </c>
      <c r="W126" s="72" t="str">
        <f t="shared" si="24"/>
        <v>杉本　有梨枝</v>
      </c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  <c r="AP126" s="72"/>
      <c r="AQ126" s="72"/>
      <c r="AR126" s="72"/>
      <c r="AS126" s="72"/>
      <c r="AT126" s="72"/>
      <c r="AU126" s="72"/>
      <c r="AV126" s="72"/>
      <c r="AW126" s="72"/>
      <c r="AX126" s="72"/>
      <c r="AY126" s="72"/>
      <c r="AZ126" s="72"/>
      <c r="BA126" s="72"/>
      <c r="BB126" s="72"/>
      <c r="BC126" s="72"/>
      <c r="BD126" s="72"/>
      <c r="BE126" s="72"/>
      <c r="BF126" s="72"/>
      <c r="BG126" s="72"/>
      <c r="BH126" s="72"/>
      <c r="BI126" s="72"/>
      <c r="BJ126" s="72"/>
      <c r="BK126" s="72"/>
      <c r="BL126" s="72"/>
      <c r="BM126" s="72"/>
      <c r="BN126" s="72"/>
      <c r="BO126" s="72"/>
      <c r="BP126" s="72"/>
      <c r="BQ126" s="72"/>
      <c r="BR126" s="72"/>
      <c r="BS126" s="72"/>
      <c r="BT126" s="72"/>
      <c r="BU126" s="72"/>
      <c r="BV126" s="72"/>
    </row>
    <row r="127" spans="2:74" s="60" customFormat="1" ht="37.5" customHeight="1">
      <c r="B127" s="74"/>
      <c r="C127" s="63">
        <v>621</v>
      </c>
      <c r="D127" s="63" t="s">
        <v>191</v>
      </c>
      <c r="E127" s="64">
        <v>272</v>
      </c>
      <c r="F127" s="64">
        <v>277</v>
      </c>
      <c r="G127" s="64">
        <f t="shared" si="19"/>
        <v>8.180000000000007</v>
      </c>
      <c r="H127" s="65">
        <f t="shared" si="20"/>
        <v>4090.0000000000036</v>
      </c>
      <c r="I127" s="66">
        <v>137.16</v>
      </c>
      <c r="J127" s="66">
        <v>140.34</v>
      </c>
      <c r="K127" s="67">
        <f t="shared" si="21"/>
        <v>3.180000000000007</v>
      </c>
      <c r="L127" s="65">
        <f t="shared" si="22"/>
        <v>3816.000000000008</v>
      </c>
      <c r="M127" s="68">
        <f t="shared" si="23"/>
        <v>7906.000000000012</v>
      </c>
      <c r="N127" s="69"/>
      <c r="O127" s="75"/>
      <c r="P127" s="72">
        <v>621</v>
      </c>
      <c r="Q127" s="72" t="s">
        <v>191</v>
      </c>
      <c r="R127" s="72"/>
      <c r="S127" s="72"/>
      <c r="T127" s="72"/>
      <c r="U127" s="85">
        <v>621</v>
      </c>
      <c r="V127" s="73" t="s">
        <v>191</v>
      </c>
      <c r="W127" s="72" t="str">
        <f t="shared" si="24"/>
        <v>松本　司</v>
      </c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  <c r="AP127" s="72"/>
      <c r="AQ127" s="72"/>
      <c r="AR127" s="72"/>
      <c r="AS127" s="72"/>
      <c r="AT127" s="72"/>
      <c r="AU127" s="72"/>
      <c r="AV127" s="72"/>
      <c r="AW127" s="72"/>
      <c r="AX127" s="72"/>
      <c r="AY127" s="72"/>
      <c r="AZ127" s="72"/>
      <c r="BA127" s="72"/>
      <c r="BB127" s="72"/>
      <c r="BC127" s="72"/>
      <c r="BD127" s="72"/>
      <c r="BE127" s="72"/>
      <c r="BF127" s="72"/>
      <c r="BG127" s="72"/>
      <c r="BH127" s="72"/>
      <c r="BI127" s="72"/>
      <c r="BJ127" s="72"/>
      <c r="BK127" s="72"/>
      <c r="BL127" s="72"/>
      <c r="BM127" s="72"/>
      <c r="BN127" s="72"/>
      <c r="BO127" s="72"/>
      <c r="BP127" s="72"/>
      <c r="BQ127" s="72"/>
      <c r="BR127" s="72"/>
      <c r="BS127" s="72"/>
      <c r="BT127" s="72"/>
      <c r="BU127" s="72"/>
      <c r="BV127" s="72"/>
    </row>
    <row r="128" spans="2:74" s="78" customFormat="1" ht="37.5" customHeight="1">
      <c r="B128" s="61"/>
      <c r="C128" s="79">
        <v>622</v>
      </c>
      <c r="D128" s="79" t="s">
        <v>192</v>
      </c>
      <c r="E128" s="64">
        <v>544</v>
      </c>
      <c r="F128" s="64">
        <v>558</v>
      </c>
      <c r="G128" s="64">
        <f t="shared" si="19"/>
        <v>19.809999999999974</v>
      </c>
      <c r="H128" s="65">
        <f t="shared" si="20"/>
        <v>9904.999999999987</v>
      </c>
      <c r="I128" s="66">
        <v>251.97</v>
      </c>
      <c r="J128" s="66">
        <v>257.78</v>
      </c>
      <c r="K128" s="67">
        <f t="shared" si="21"/>
        <v>5.809999999999974</v>
      </c>
      <c r="L128" s="65">
        <f t="shared" si="22"/>
        <v>6971.999999999969</v>
      </c>
      <c r="M128" s="68">
        <f t="shared" si="23"/>
        <v>16876.999999999956</v>
      </c>
      <c r="N128" s="69"/>
      <c r="O128" s="75"/>
      <c r="P128" s="80">
        <v>622</v>
      </c>
      <c r="Q128" s="80" t="s">
        <v>192</v>
      </c>
      <c r="R128" s="80"/>
      <c r="S128" s="80"/>
      <c r="T128" s="80"/>
      <c r="U128" s="82">
        <v>622</v>
      </c>
      <c r="V128" s="83" t="s">
        <v>193</v>
      </c>
      <c r="W128" s="80" t="str">
        <f t="shared" si="24"/>
        <v>中村　綾子</v>
      </c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80"/>
      <c r="BL128" s="80"/>
      <c r="BM128" s="80"/>
      <c r="BN128" s="80"/>
      <c r="BO128" s="80"/>
      <c r="BP128" s="80"/>
      <c r="BQ128" s="80"/>
      <c r="BR128" s="80"/>
      <c r="BS128" s="80"/>
      <c r="BT128" s="80"/>
      <c r="BU128" s="80"/>
      <c r="BV128" s="80"/>
    </row>
    <row r="129" spans="2:74" s="78" customFormat="1" ht="37.5" customHeight="1">
      <c r="B129" s="61"/>
      <c r="C129" s="79">
        <v>623</v>
      </c>
      <c r="D129" s="79" t="s">
        <v>194</v>
      </c>
      <c r="E129" s="64">
        <v>339</v>
      </c>
      <c r="F129" s="64">
        <v>342</v>
      </c>
      <c r="G129" s="64">
        <f t="shared" si="19"/>
        <v>4.029999999999987</v>
      </c>
      <c r="H129" s="65">
        <f t="shared" si="20"/>
        <v>2014.9999999999934</v>
      </c>
      <c r="I129" s="66">
        <v>114.54</v>
      </c>
      <c r="J129" s="66">
        <v>115.57</v>
      </c>
      <c r="K129" s="67">
        <f t="shared" si="21"/>
        <v>1.029999999999987</v>
      </c>
      <c r="L129" s="65">
        <f t="shared" si="22"/>
        <v>1235.9999999999843</v>
      </c>
      <c r="M129" s="68">
        <f t="shared" si="23"/>
        <v>3250.9999999999777</v>
      </c>
      <c r="N129" s="69"/>
      <c r="O129" s="75"/>
      <c r="P129" s="80">
        <v>623</v>
      </c>
      <c r="Q129" s="80" t="s">
        <v>194</v>
      </c>
      <c r="R129" s="80"/>
      <c r="S129" s="80"/>
      <c r="T129" s="80"/>
      <c r="U129" s="82">
        <v>623</v>
      </c>
      <c r="V129" s="83" t="s">
        <v>195</v>
      </c>
      <c r="W129" s="80" t="str">
        <f t="shared" si="24"/>
        <v>北出　祥子</v>
      </c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  <c r="BL129" s="80"/>
      <c r="BM129" s="80"/>
      <c r="BN129" s="80"/>
      <c r="BO129" s="80"/>
      <c r="BP129" s="80"/>
      <c r="BQ129" s="80"/>
      <c r="BR129" s="80"/>
      <c r="BS129" s="80"/>
      <c r="BT129" s="80"/>
      <c r="BU129" s="80"/>
      <c r="BV129" s="80"/>
    </row>
    <row r="130" spans="2:74" s="78" customFormat="1" ht="37.5" customHeight="1">
      <c r="B130" s="61"/>
      <c r="C130" s="79">
        <v>624</v>
      </c>
      <c r="D130" s="79" t="s">
        <v>196</v>
      </c>
      <c r="E130" s="64">
        <v>170</v>
      </c>
      <c r="F130" s="64">
        <v>174</v>
      </c>
      <c r="G130" s="64">
        <f t="shared" si="19"/>
        <v>7.469999999999999</v>
      </c>
      <c r="H130" s="65">
        <f t="shared" si="20"/>
        <v>3734.9999999999995</v>
      </c>
      <c r="I130" s="66">
        <v>70.63</v>
      </c>
      <c r="J130" s="66">
        <v>74.1</v>
      </c>
      <c r="K130" s="67">
        <f t="shared" si="21"/>
        <v>3.469999999999999</v>
      </c>
      <c r="L130" s="65">
        <f t="shared" si="22"/>
        <v>4163.999999999998</v>
      </c>
      <c r="M130" s="68">
        <f t="shared" si="23"/>
        <v>7898.999999999998</v>
      </c>
      <c r="N130" s="69"/>
      <c r="O130" s="106"/>
      <c r="P130" s="80">
        <v>624</v>
      </c>
      <c r="Q130" s="80" t="s">
        <v>196</v>
      </c>
      <c r="R130" s="80"/>
      <c r="S130" s="80"/>
      <c r="T130" s="80"/>
      <c r="U130" s="82">
        <v>624</v>
      </c>
      <c r="V130" s="83" t="s">
        <v>197</v>
      </c>
      <c r="W130" s="80" t="str">
        <f t="shared" si="24"/>
        <v>金原　陽奈</v>
      </c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  <c r="BL130" s="80"/>
      <c r="BM130" s="80"/>
      <c r="BN130" s="80"/>
      <c r="BO130" s="80"/>
      <c r="BP130" s="80"/>
      <c r="BQ130" s="80"/>
      <c r="BR130" s="80"/>
      <c r="BS130" s="80"/>
      <c r="BT130" s="80"/>
      <c r="BU130" s="80"/>
      <c r="BV130" s="80"/>
    </row>
    <row r="131" spans="2:74" s="78" customFormat="1" ht="37.5" customHeight="1">
      <c r="B131" s="61"/>
      <c r="C131" s="79">
        <v>625</v>
      </c>
      <c r="D131" s="79" t="s">
        <v>198</v>
      </c>
      <c r="E131" s="64">
        <v>369</v>
      </c>
      <c r="F131" s="64">
        <v>374</v>
      </c>
      <c r="G131" s="64">
        <f t="shared" si="19"/>
        <v>8.840000000000003</v>
      </c>
      <c r="H131" s="65">
        <f t="shared" si="20"/>
        <v>4420.000000000002</v>
      </c>
      <c r="I131" s="66">
        <v>182.4</v>
      </c>
      <c r="J131" s="66">
        <v>186.24</v>
      </c>
      <c r="K131" s="67">
        <f t="shared" si="21"/>
        <v>3.8400000000000034</v>
      </c>
      <c r="L131" s="65">
        <f t="shared" si="22"/>
        <v>4608.000000000004</v>
      </c>
      <c r="M131" s="68">
        <f t="shared" si="23"/>
        <v>9028.000000000005</v>
      </c>
      <c r="N131" s="69"/>
      <c r="O131" s="75"/>
      <c r="P131" s="80">
        <v>625</v>
      </c>
      <c r="Q131" s="80" t="s">
        <v>198</v>
      </c>
      <c r="R131" s="80"/>
      <c r="S131" s="80"/>
      <c r="T131" s="80"/>
      <c r="U131" s="82">
        <v>625</v>
      </c>
      <c r="V131" s="83" t="s">
        <v>199</v>
      </c>
      <c r="W131" s="80" t="str">
        <f t="shared" si="24"/>
        <v>西塚　歩美</v>
      </c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  <c r="BL131" s="80"/>
      <c r="BM131" s="80"/>
      <c r="BN131" s="80"/>
      <c r="BO131" s="80"/>
      <c r="BP131" s="80"/>
      <c r="BQ131" s="80"/>
      <c r="BR131" s="80"/>
      <c r="BS131" s="80"/>
      <c r="BT131" s="80"/>
      <c r="BU131" s="80"/>
      <c r="BV131" s="80"/>
    </row>
    <row r="132" spans="2:74" s="78" customFormat="1" ht="37.5" customHeight="1">
      <c r="B132" s="61"/>
      <c r="C132" s="79">
        <v>626</v>
      </c>
      <c r="D132" s="79" t="s">
        <v>200</v>
      </c>
      <c r="E132" s="64">
        <v>403</v>
      </c>
      <c r="F132" s="64">
        <v>408</v>
      </c>
      <c r="G132" s="64">
        <f t="shared" si="19"/>
        <v>7.349999999999994</v>
      </c>
      <c r="H132" s="65">
        <f t="shared" si="20"/>
        <v>3674.9999999999973</v>
      </c>
      <c r="I132" s="66">
        <v>182.06</v>
      </c>
      <c r="J132" s="66">
        <v>184.41</v>
      </c>
      <c r="K132" s="67">
        <f t="shared" si="21"/>
        <v>2.3499999999999943</v>
      </c>
      <c r="L132" s="65">
        <f t="shared" si="22"/>
        <v>2819.999999999993</v>
      </c>
      <c r="M132" s="68">
        <f t="shared" si="23"/>
        <v>6494.999999999991</v>
      </c>
      <c r="N132" s="69"/>
      <c r="O132" s="75"/>
      <c r="P132" s="80">
        <v>626</v>
      </c>
      <c r="Q132" s="80" t="s">
        <v>200</v>
      </c>
      <c r="R132" s="80"/>
      <c r="S132" s="80"/>
      <c r="T132" s="80"/>
      <c r="U132" s="82">
        <v>626</v>
      </c>
      <c r="V132" s="83" t="s">
        <v>201</v>
      </c>
      <c r="W132" s="80" t="str">
        <f t="shared" si="24"/>
        <v>田村　菜緒</v>
      </c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  <c r="BL132" s="80"/>
      <c r="BM132" s="80"/>
      <c r="BN132" s="80"/>
      <c r="BO132" s="80"/>
      <c r="BP132" s="80"/>
      <c r="BQ132" s="80"/>
      <c r="BR132" s="80"/>
      <c r="BS132" s="80"/>
      <c r="BT132" s="80"/>
      <c r="BU132" s="80"/>
      <c r="BV132" s="80"/>
    </row>
    <row r="133" spans="2:74" s="60" customFormat="1" ht="37.5" customHeight="1">
      <c r="B133" s="74"/>
      <c r="C133" s="63">
        <v>627</v>
      </c>
      <c r="D133" s="63" t="s">
        <v>202</v>
      </c>
      <c r="E133" s="64">
        <v>308</v>
      </c>
      <c r="F133" s="64">
        <v>310</v>
      </c>
      <c r="G133" s="64">
        <f t="shared" si="19"/>
        <v>6.77000000000001</v>
      </c>
      <c r="H133" s="65">
        <f t="shared" si="20"/>
        <v>3385.000000000005</v>
      </c>
      <c r="I133" s="66">
        <v>140.22</v>
      </c>
      <c r="J133" s="66">
        <v>144.99</v>
      </c>
      <c r="K133" s="67">
        <f t="shared" si="21"/>
        <v>4.77000000000001</v>
      </c>
      <c r="L133" s="65">
        <f t="shared" si="22"/>
        <v>5724.000000000013</v>
      </c>
      <c r="M133" s="68">
        <f t="shared" si="23"/>
        <v>9109.000000000018</v>
      </c>
      <c r="N133" s="69"/>
      <c r="O133" s="75"/>
      <c r="P133" s="72">
        <v>627</v>
      </c>
      <c r="Q133" s="72" t="s">
        <v>202</v>
      </c>
      <c r="R133" s="72"/>
      <c r="S133" s="72"/>
      <c r="T133" s="72"/>
      <c r="U133" s="76">
        <v>627</v>
      </c>
      <c r="V133" s="77" t="s">
        <v>202</v>
      </c>
      <c r="W133" s="72" t="str">
        <f t="shared" si="24"/>
        <v>山口　麗香</v>
      </c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/>
      <c r="AQ133" s="72"/>
      <c r="AR133" s="72"/>
      <c r="AS133" s="72"/>
      <c r="AT133" s="72"/>
      <c r="AU133" s="72"/>
      <c r="AV133" s="72"/>
      <c r="AW133" s="72"/>
      <c r="AX133" s="72"/>
      <c r="AY133" s="72"/>
      <c r="AZ133" s="72"/>
      <c r="BA133" s="72"/>
      <c r="BB133" s="72"/>
      <c r="BC133" s="72"/>
      <c r="BD133" s="72"/>
      <c r="BE133" s="72"/>
      <c r="BF133" s="72"/>
      <c r="BG133" s="72"/>
      <c r="BH133" s="72"/>
      <c r="BI133" s="72"/>
      <c r="BJ133" s="72"/>
      <c r="BK133" s="72"/>
      <c r="BL133" s="72"/>
      <c r="BM133" s="72"/>
      <c r="BN133" s="72"/>
      <c r="BO133" s="72"/>
      <c r="BP133" s="72"/>
      <c r="BQ133" s="72"/>
      <c r="BR133" s="72"/>
      <c r="BS133" s="72"/>
      <c r="BT133" s="72"/>
      <c r="BU133" s="72"/>
      <c r="BV133" s="72"/>
    </row>
    <row r="134" spans="2:74" s="78" customFormat="1" ht="37.5" customHeight="1">
      <c r="B134" s="61"/>
      <c r="C134" s="79">
        <v>628</v>
      </c>
      <c r="D134" s="79" t="s">
        <v>203</v>
      </c>
      <c r="E134" s="64">
        <v>227</v>
      </c>
      <c r="F134" s="64">
        <v>234</v>
      </c>
      <c r="G134" s="64">
        <f t="shared" si="19"/>
        <v>12.969999999999999</v>
      </c>
      <c r="H134" s="65">
        <f t="shared" si="20"/>
        <v>6484.999999999999</v>
      </c>
      <c r="I134" s="66">
        <v>93.36</v>
      </c>
      <c r="J134" s="66">
        <v>99.33</v>
      </c>
      <c r="K134" s="67">
        <f t="shared" si="21"/>
        <v>5.969999999999999</v>
      </c>
      <c r="L134" s="65">
        <f t="shared" si="22"/>
        <v>7163.999999999998</v>
      </c>
      <c r="M134" s="68">
        <f t="shared" si="23"/>
        <v>13648.999999999996</v>
      </c>
      <c r="N134" s="69"/>
      <c r="O134" s="75"/>
      <c r="P134" s="80">
        <v>628</v>
      </c>
      <c r="Q134" s="80" t="s">
        <v>203</v>
      </c>
      <c r="R134" s="80"/>
      <c r="S134" s="80"/>
      <c r="T134" s="80"/>
      <c r="U134" s="81">
        <v>628</v>
      </c>
      <c r="V134" s="81" t="s">
        <v>204</v>
      </c>
      <c r="W134" s="80" t="str">
        <f t="shared" si="24"/>
        <v>酒匂 美佳</v>
      </c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80"/>
      <c r="BL134" s="80"/>
      <c r="BM134" s="80"/>
      <c r="BN134" s="80"/>
      <c r="BO134" s="80"/>
      <c r="BP134" s="80"/>
      <c r="BQ134" s="80"/>
      <c r="BR134" s="80"/>
      <c r="BS134" s="80"/>
      <c r="BT134" s="80"/>
      <c r="BU134" s="80"/>
      <c r="BV134" s="80"/>
    </row>
    <row r="135" spans="2:74" s="78" customFormat="1" ht="37.5" customHeight="1">
      <c r="B135" s="61">
        <v>23</v>
      </c>
      <c r="C135" s="102">
        <v>700</v>
      </c>
      <c r="D135" s="102" t="s">
        <v>205</v>
      </c>
      <c r="E135" s="91">
        <v>233</v>
      </c>
      <c r="F135" s="91">
        <v>233</v>
      </c>
      <c r="G135" s="91">
        <f t="shared" si="19"/>
        <v>1</v>
      </c>
      <c r="H135" s="92">
        <f t="shared" si="20"/>
        <v>500</v>
      </c>
      <c r="I135" s="93">
        <v>80.88</v>
      </c>
      <c r="J135" s="93">
        <v>80.88</v>
      </c>
      <c r="K135" s="94">
        <f t="shared" si="21"/>
        <v>1</v>
      </c>
      <c r="L135" s="92">
        <f t="shared" si="22"/>
        <v>1200</v>
      </c>
      <c r="M135" s="95">
        <f t="shared" si="23"/>
        <v>1700</v>
      </c>
      <c r="N135" s="96">
        <v>39712</v>
      </c>
      <c r="O135" s="75"/>
      <c r="P135" s="80">
        <v>700</v>
      </c>
      <c r="Q135" s="80" t="s">
        <v>205</v>
      </c>
      <c r="R135" s="80"/>
      <c r="S135" s="80"/>
      <c r="T135" s="80"/>
      <c r="U135" s="86">
        <v>700</v>
      </c>
      <c r="V135" s="81" t="s">
        <v>206</v>
      </c>
      <c r="W135" s="80" t="str">
        <f t="shared" si="24"/>
        <v>岡芹　彩香</v>
      </c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  <c r="BL135" s="80"/>
      <c r="BM135" s="80"/>
      <c r="BN135" s="80"/>
      <c r="BO135" s="80"/>
      <c r="BP135" s="80"/>
      <c r="BQ135" s="80"/>
      <c r="BR135" s="80"/>
      <c r="BS135" s="80"/>
      <c r="BT135" s="80"/>
      <c r="BU135" s="80"/>
      <c r="BV135" s="80"/>
    </row>
    <row r="136" spans="2:74" s="78" customFormat="1" ht="37.5" customHeight="1">
      <c r="B136" s="61"/>
      <c r="C136" s="79">
        <v>701</v>
      </c>
      <c r="D136" s="79" t="s">
        <v>207</v>
      </c>
      <c r="E136" s="64">
        <v>420</v>
      </c>
      <c r="F136" s="64">
        <v>428</v>
      </c>
      <c r="G136" s="64">
        <f t="shared" si="19"/>
        <v>14.159999999999997</v>
      </c>
      <c r="H136" s="65">
        <f t="shared" si="20"/>
        <v>7079.999999999998</v>
      </c>
      <c r="I136" s="66">
        <v>201.35</v>
      </c>
      <c r="J136" s="66">
        <v>207.51</v>
      </c>
      <c r="K136" s="67">
        <f t="shared" si="21"/>
        <v>6.159999999999997</v>
      </c>
      <c r="L136" s="65">
        <f t="shared" si="22"/>
        <v>7391.999999999996</v>
      </c>
      <c r="M136" s="68">
        <f t="shared" si="23"/>
        <v>14471.999999999995</v>
      </c>
      <c r="N136" s="69"/>
      <c r="O136" s="75"/>
      <c r="P136" s="80">
        <v>701</v>
      </c>
      <c r="Q136" s="80" t="s">
        <v>207</v>
      </c>
      <c r="R136" s="80"/>
      <c r="S136" s="80"/>
      <c r="T136" s="80"/>
      <c r="U136" s="82">
        <v>701</v>
      </c>
      <c r="V136" s="87" t="s">
        <v>208</v>
      </c>
      <c r="W136" s="80" t="str">
        <f t="shared" si="24"/>
        <v>望月　ヒロコ</v>
      </c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  <c r="BL136" s="80"/>
      <c r="BM136" s="80"/>
      <c r="BN136" s="80"/>
      <c r="BO136" s="80"/>
      <c r="BP136" s="80"/>
      <c r="BQ136" s="80"/>
      <c r="BR136" s="80"/>
      <c r="BS136" s="80"/>
      <c r="BT136" s="80"/>
      <c r="BU136" s="80"/>
      <c r="BV136" s="80"/>
    </row>
    <row r="137" spans="2:74" s="78" customFormat="1" ht="37.5" customHeight="1">
      <c r="B137" s="61"/>
      <c r="C137" s="79">
        <v>702</v>
      </c>
      <c r="D137" s="79" t="s">
        <v>209</v>
      </c>
      <c r="E137" s="64">
        <v>369</v>
      </c>
      <c r="F137" s="64">
        <v>374</v>
      </c>
      <c r="G137" s="64">
        <f t="shared" si="19"/>
        <v>8.819999999999993</v>
      </c>
      <c r="H137" s="65">
        <f t="shared" si="20"/>
        <v>4409.999999999996</v>
      </c>
      <c r="I137" s="66">
        <v>241.83</v>
      </c>
      <c r="J137" s="66">
        <v>245.65</v>
      </c>
      <c r="K137" s="67">
        <f t="shared" si="21"/>
        <v>3.819999999999993</v>
      </c>
      <c r="L137" s="65">
        <f t="shared" si="22"/>
        <v>4583.999999999992</v>
      </c>
      <c r="M137" s="68">
        <f t="shared" si="23"/>
        <v>8993.999999999989</v>
      </c>
      <c r="N137" s="69"/>
      <c r="O137" s="75"/>
      <c r="P137" s="80"/>
      <c r="Q137" s="80"/>
      <c r="R137" s="80"/>
      <c r="S137" s="80"/>
      <c r="T137" s="80"/>
      <c r="U137" s="81"/>
      <c r="V137" s="81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  <c r="BL137" s="80"/>
      <c r="BM137" s="80"/>
      <c r="BN137" s="80"/>
      <c r="BO137" s="80"/>
      <c r="BP137" s="80"/>
      <c r="BQ137" s="80"/>
      <c r="BR137" s="80"/>
      <c r="BS137" s="80"/>
      <c r="BT137" s="80"/>
      <c r="BU137" s="80"/>
      <c r="BV137" s="80"/>
    </row>
    <row r="138" spans="2:74" s="78" customFormat="1" ht="37.5" customHeight="1">
      <c r="B138" s="61"/>
      <c r="C138" s="79">
        <v>703</v>
      </c>
      <c r="D138" s="79" t="s">
        <v>210</v>
      </c>
      <c r="E138" s="64">
        <v>368</v>
      </c>
      <c r="F138" s="64">
        <v>369</v>
      </c>
      <c r="G138" s="64">
        <f aca="true" t="shared" si="25" ref="G138:G157">IF(F138="",0,(F138-E138)+K138)</f>
        <v>2</v>
      </c>
      <c r="H138" s="65">
        <f aca="true" t="shared" si="26" ref="H138:H157">G138*500</f>
        <v>1000</v>
      </c>
      <c r="I138" s="66">
        <v>196.21</v>
      </c>
      <c r="J138" s="66">
        <v>197.18</v>
      </c>
      <c r="K138" s="67">
        <f aca="true" t="shared" si="27" ref="K138:K157">IF(J138="",0,IF(J138-I138&lt;1,1,J138-I138))</f>
        <v>1</v>
      </c>
      <c r="L138" s="65">
        <f aca="true" t="shared" si="28" ref="L138:L157">K138*1200</f>
        <v>1200</v>
      </c>
      <c r="M138" s="68">
        <f aca="true" t="shared" si="29" ref="M138:M158">H138+L138</f>
        <v>2200</v>
      </c>
      <c r="N138" s="69"/>
      <c r="O138" s="75"/>
      <c r="P138" s="80">
        <v>703</v>
      </c>
      <c r="Q138" s="80" t="s">
        <v>210</v>
      </c>
      <c r="R138" s="80"/>
      <c r="S138" s="80"/>
      <c r="T138" s="80"/>
      <c r="U138" s="82">
        <v>703</v>
      </c>
      <c r="V138" s="87" t="s">
        <v>211</v>
      </c>
      <c r="W138" s="80" t="str">
        <f aca="true" t="shared" si="30" ref="W138:W143">PHONETIC(V138)</f>
        <v>萩原　理沙子</v>
      </c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  <c r="BL138" s="80"/>
      <c r="BM138" s="80"/>
      <c r="BN138" s="80"/>
      <c r="BO138" s="80"/>
      <c r="BP138" s="80"/>
      <c r="BQ138" s="80"/>
      <c r="BR138" s="80"/>
      <c r="BS138" s="80"/>
      <c r="BT138" s="80"/>
      <c r="BU138" s="80"/>
      <c r="BV138" s="80"/>
    </row>
    <row r="139" spans="2:74" s="60" customFormat="1" ht="37.5" customHeight="1">
      <c r="B139" s="74"/>
      <c r="C139" s="63">
        <v>704</v>
      </c>
      <c r="D139" s="63" t="s">
        <v>212</v>
      </c>
      <c r="E139" s="64">
        <v>322</v>
      </c>
      <c r="F139" s="64">
        <v>331</v>
      </c>
      <c r="G139" s="64">
        <f t="shared" si="25"/>
        <v>18.50999999999999</v>
      </c>
      <c r="H139" s="65">
        <f t="shared" si="26"/>
        <v>9254.999999999996</v>
      </c>
      <c r="I139" s="66">
        <v>149.61</v>
      </c>
      <c r="J139" s="66">
        <v>159.12</v>
      </c>
      <c r="K139" s="67">
        <f t="shared" si="27"/>
        <v>9.509999999999991</v>
      </c>
      <c r="L139" s="65">
        <f t="shared" si="28"/>
        <v>11411.999999999989</v>
      </c>
      <c r="M139" s="68">
        <f t="shared" si="29"/>
        <v>20666.999999999985</v>
      </c>
      <c r="N139" s="69"/>
      <c r="O139" s="75"/>
      <c r="P139" s="72">
        <v>704</v>
      </c>
      <c r="Q139" s="72" t="s">
        <v>212</v>
      </c>
      <c r="R139" s="72"/>
      <c r="S139" s="72"/>
      <c r="T139" s="72"/>
      <c r="U139" s="76">
        <v>704</v>
      </c>
      <c r="V139" s="77" t="s">
        <v>212</v>
      </c>
      <c r="W139" s="72" t="str">
        <f t="shared" si="30"/>
        <v>中島　仁美</v>
      </c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</row>
    <row r="140" spans="2:74" s="78" customFormat="1" ht="37.5" customHeight="1">
      <c r="B140" s="61"/>
      <c r="C140" s="79">
        <v>705</v>
      </c>
      <c r="D140" s="79" t="s">
        <v>213</v>
      </c>
      <c r="E140" s="64">
        <v>271</v>
      </c>
      <c r="F140" s="64">
        <v>274</v>
      </c>
      <c r="G140" s="64">
        <f t="shared" si="25"/>
        <v>4.329999999999998</v>
      </c>
      <c r="H140" s="65">
        <f t="shared" si="26"/>
        <v>2164.999999999999</v>
      </c>
      <c r="I140" s="66">
        <v>120.31</v>
      </c>
      <c r="J140" s="66">
        <v>121.64</v>
      </c>
      <c r="K140" s="67">
        <f t="shared" si="27"/>
        <v>1.3299999999999983</v>
      </c>
      <c r="L140" s="65">
        <f t="shared" si="28"/>
        <v>1595.999999999998</v>
      </c>
      <c r="M140" s="68">
        <f t="shared" si="29"/>
        <v>3760.9999999999973</v>
      </c>
      <c r="N140" s="69"/>
      <c r="O140" s="75"/>
      <c r="P140" s="80">
        <v>705</v>
      </c>
      <c r="Q140" s="80" t="s">
        <v>213</v>
      </c>
      <c r="R140" s="80"/>
      <c r="S140" s="80"/>
      <c r="T140" s="80"/>
      <c r="U140" s="82">
        <v>705</v>
      </c>
      <c r="V140" s="83" t="s">
        <v>214</v>
      </c>
      <c r="W140" s="80" t="str">
        <f t="shared" si="30"/>
        <v>佐々木　彩</v>
      </c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  <c r="BL140" s="80"/>
      <c r="BM140" s="80"/>
      <c r="BN140" s="80"/>
      <c r="BO140" s="80"/>
      <c r="BP140" s="80"/>
      <c r="BQ140" s="80"/>
      <c r="BR140" s="80"/>
      <c r="BS140" s="80"/>
      <c r="BT140" s="80"/>
      <c r="BU140" s="80"/>
      <c r="BV140" s="80"/>
    </row>
    <row r="141" spans="2:74" s="78" customFormat="1" ht="37.5" customHeight="1">
      <c r="B141" s="61"/>
      <c r="C141" s="79">
        <v>706</v>
      </c>
      <c r="D141" s="79" t="s">
        <v>215</v>
      </c>
      <c r="E141" s="64">
        <v>334</v>
      </c>
      <c r="F141" s="64">
        <v>340</v>
      </c>
      <c r="G141" s="64">
        <f t="shared" si="25"/>
        <v>12.009999999999991</v>
      </c>
      <c r="H141" s="65">
        <f t="shared" si="26"/>
        <v>6004.999999999995</v>
      </c>
      <c r="I141" s="66">
        <v>183.28</v>
      </c>
      <c r="J141" s="66">
        <v>189.29</v>
      </c>
      <c r="K141" s="67">
        <f t="shared" si="27"/>
        <v>6.009999999999991</v>
      </c>
      <c r="L141" s="65">
        <f t="shared" si="28"/>
        <v>7211.999999999989</v>
      </c>
      <c r="M141" s="68">
        <f t="shared" si="29"/>
        <v>13216.999999999985</v>
      </c>
      <c r="N141" s="69"/>
      <c r="O141" s="75"/>
      <c r="P141" s="80">
        <v>706</v>
      </c>
      <c r="Q141" s="80" t="s">
        <v>215</v>
      </c>
      <c r="R141" s="80"/>
      <c r="S141" s="80"/>
      <c r="T141" s="80"/>
      <c r="U141" s="86">
        <v>706</v>
      </c>
      <c r="V141" s="81" t="s">
        <v>216</v>
      </c>
      <c r="W141" s="80" t="str">
        <f t="shared" si="30"/>
        <v>久本　加奈子</v>
      </c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  <c r="BL141" s="80"/>
      <c r="BM141" s="80"/>
      <c r="BN141" s="80"/>
      <c r="BO141" s="80"/>
      <c r="BP141" s="80"/>
      <c r="BQ141" s="80"/>
      <c r="BR141" s="80"/>
      <c r="BS141" s="80"/>
      <c r="BT141" s="80"/>
      <c r="BU141" s="80"/>
      <c r="BV141" s="80"/>
    </row>
    <row r="142" spans="2:74" s="60" customFormat="1" ht="37.5" customHeight="1">
      <c r="B142" s="74"/>
      <c r="C142" s="63">
        <v>707</v>
      </c>
      <c r="D142" s="63" t="s">
        <v>217</v>
      </c>
      <c r="E142" s="64">
        <v>449</v>
      </c>
      <c r="F142" s="64">
        <v>452</v>
      </c>
      <c r="G142" s="64">
        <f t="shared" si="25"/>
        <v>6.719999999999999</v>
      </c>
      <c r="H142" s="65">
        <f t="shared" si="26"/>
        <v>3359.9999999999995</v>
      </c>
      <c r="I142" s="66">
        <v>143.73</v>
      </c>
      <c r="J142" s="66">
        <v>147.45</v>
      </c>
      <c r="K142" s="67">
        <f t="shared" si="27"/>
        <v>3.719999999999999</v>
      </c>
      <c r="L142" s="65">
        <f t="shared" si="28"/>
        <v>4463.999999999998</v>
      </c>
      <c r="M142" s="68">
        <f t="shared" si="29"/>
        <v>7823.999999999998</v>
      </c>
      <c r="N142" s="69"/>
      <c r="O142" s="75"/>
      <c r="P142" s="72">
        <v>707</v>
      </c>
      <c r="Q142" s="72" t="s">
        <v>217</v>
      </c>
      <c r="R142" s="72"/>
      <c r="S142" s="72"/>
      <c r="T142" s="72"/>
      <c r="U142" s="85">
        <v>707</v>
      </c>
      <c r="V142" s="73" t="s">
        <v>217</v>
      </c>
      <c r="W142" s="72" t="str">
        <f t="shared" si="30"/>
        <v>黒須　温子</v>
      </c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  <c r="AO142" s="72"/>
      <c r="AP142" s="72"/>
      <c r="AQ142" s="72"/>
      <c r="AR142" s="72"/>
      <c r="AS142" s="72"/>
      <c r="AT142" s="72"/>
      <c r="AU142" s="72"/>
      <c r="AV142" s="72"/>
      <c r="AW142" s="72"/>
      <c r="AX142" s="72"/>
      <c r="AY142" s="72"/>
      <c r="AZ142" s="72"/>
      <c r="BA142" s="72"/>
      <c r="BB142" s="72"/>
      <c r="BC142" s="72"/>
      <c r="BD142" s="72"/>
      <c r="BE142" s="72"/>
      <c r="BF142" s="72"/>
      <c r="BG142" s="72"/>
      <c r="BH142" s="72"/>
      <c r="BI142" s="72"/>
      <c r="BJ142" s="72"/>
      <c r="BK142" s="72"/>
      <c r="BL142" s="72"/>
      <c r="BM142" s="72"/>
      <c r="BN142" s="72"/>
      <c r="BO142" s="72"/>
      <c r="BP142" s="72"/>
      <c r="BQ142" s="72"/>
      <c r="BR142" s="72"/>
      <c r="BS142" s="72"/>
      <c r="BT142" s="72"/>
      <c r="BU142" s="72"/>
      <c r="BV142" s="72"/>
    </row>
    <row r="143" spans="2:74" s="60" customFormat="1" ht="37.5" customHeight="1">
      <c r="B143" s="74"/>
      <c r="C143" s="63">
        <v>708</v>
      </c>
      <c r="D143" s="63" t="s">
        <v>218</v>
      </c>
      <c r="E143" s="64">
        <v>330</v>
      </c>
      <c r="F143" s="64">
        <v>334</v>
      </c>
      <c r="G143" s="64">
        <f t="shared" si="25"/>
        <v>8.590000000000003</v>
      </c>
      <c r="H143" s="65">
        <f t="shared" si="26"/>
        <v>4295.000000000002</v>
      </c>
      <c r="I143" s="66">
        <v>150.82</v>
      </c>
      <c r="J143" s="66">
        <v>155.41</v>
      </c>
      <c r="K143" s="67">
        <f t="shared" si="27"/>
        <v>4.590000000000003</v>
      </c>
      <c r="L143" s="65">
        <f t="shared" si="28"/>
        <v>5508.000000000004</v>
      </c>
      <c r="M143" s="68">
        <f t="shared" si="29"/>
        <v>9803.000000000005</v>
      </c>
      <c r="N143" s="69"/>
      <c r="O143" s="103"/>
      <c r="P143" s="72">
        <v>708</v>
      </c>
      <c r="Q143" s="72" t="s">
        <v>218</v>
      </c>
      <c r="R143" s="72"/>
      <c r="S143" s="72"/>
      <c r="T143" s="72"/>
      <c r="U143" s="73">
        <v>708</v>
      </c>
      <c r="V143" s="73" t="s">
        <v>218</v>
      </c>
      <c r="W143" s="72" t="str">
        <f t="shared" si="30"/>
        <v>山崎　夏美</v>
      </c>
      <c r="X143" s="72"/>
      <c r="Y143" s="72"/>
      <c r="Z143" s="72"/>
      <c r="AA143" s="72"/>
      <c r="AB143" s="72"/>
      <c r="AC143" s="72"/>
      <c r="AD143" s="72"/>
      <c r="AE143" s="72"/>
      <c r="AF143" s="72"/>
      <c r="AG143" s="72"/>
      <c r="AH143" s="72"/>
      <c r="AI143" s="72"/>
      <c r="AJ143" s="72"/>
      <c r="AK143" s="72"/>
      <c r="AL143" s="72"/>
      <c r="AM143" s="72"/>
      <c r="AN143" s="72"/>
      <c r="AO143" s="72"/>
      <c r="AP143" s="72"/>
      <c r="AQ143" s="72"/>
      <c r="AR143" s="72"/>
      <c r="AS143" s="72"/>
      <c r="AT143" s="72"/>
      <c r="AU143" s="72"/>
      <c r="AV143" s="72"/>
      <c r="AW143" s="72"/>
      <c r="AX143" s="72"/>
      <c r="AY143" s="72"/>
      <c r="AZ143" s="72"/>
      <c r="BA143" s="72"/>
      <c r="BB143" s="72"/>
      <c r="BC143" s="72"/>
      <c r="BD143" s="72"/>
      <c r="BE143" s="72"/>
      <c r="BF143" s="72"/>
      <c r="BG143" s="72"/>
      <c r="BH143" s="72"/>
      <c r="BI143" s="72"/>
      <c r="BJ143" s="72"/>
      <c r="BK143" s="72"/>
      <c r="BL143" s="72"/>
      <c r="BM143" s="72"/>
      <c r="BN143" s="72"/>
      <c r="BO143" s="72"/>
      <c r="BP143" s="72"/>
      <c r="BQ143" s="72"/>
      <c r="BR143" s="72"/>
      <c r="BS143" s="72"/>
      <c r="BT143" s="72"/>
      <c r="BU143" s="72"/>
      <c r="BV143" s="72"/>
    </row>
    <row r="144" spans="2:22" s="80" customFormat="1" ht="37.5" customHeight="1">
      <c r="B144" s="61"/>
      <c r="C144" s="79">
        <v>709</v>
      </c>
      <c r="D144" s="79" t="s">
        <v>219</v>
      </c>
      <c r="E144" s="64">
        <v>452</v>
      </c>
      <c r="F144" s="64">
        <v>459</v>
      </c>
      <c r="G144" s="64">
        <f t="shared" si="25"/>
        <v>10.949999999999989</v>
      </c>
      <c r="H144" s="65">
        <f t="shared" si="26"/>
        <v>5474.9999999999945</v>
      </c>
      <c r="I144" s="66">
        <v>129.47</v>
      </c>
      <c r="J144" s="66">
        <v>133.42</v>
      </c>
      <c r="K144" s="67">
        <f t="shared" si="27"/>
        <v>3.9499999999999886</v>
      </c>
      <c r="L144" s="65">
        <f t="shared" si="28"/>
        <v>4739.999999999986</v>
      </c>
      <c r="M144" s="68">
        <f t="shared" si="29"/>
        <v>10214.999999999982</v>
      </c>
      <c r="N144" s="69"/>
      <c r="O144" s="75"/>
      <c r="U144" s="82"/>
      <c r="V144" s="87"/>
    </row>
    <row r="145" spans="2:74" s="60" customFormat="1" ht="37.5" customHeight="1">
      <c r="B145" s="74"/>
      <c r="C145" s="63">
        <v>710</v>
      </c>
      <c r="D145" s="63" t="s">
        <v>220</v>
      </c>
      <c r="E145" s="64">
        <v>316</v>
      </c>
      <c r="F145" s="64">
        <v>319</v>
      </c>
      <c r="G145" s="64">
        <f t="shared" si="25"/>
        <v>6.740000000000009</v>
      </c>
      <c r="H145" s="65">
        <f t="shared" si="26"/>
        <v>3370.0000000000045</v>
      </c>
      <c r="I145" s="66">
        <v>154.17</v>
      </c>
      <c r="J145" s="66">
        <v>157.91</v>
      </c>
      <c r="K145" s="67">
        <f t="shared" si="27"/>
        <v>3.740000000000009</v>
      </c>
      <c r="L145" s="65">
        <f t="shared" si="28"/>
        <v>4488.000000000011</v>
      </c>
      <c r="M145" s="68">
        <f t="shared" si="29"/>
        <v>7858.0000000000155</v>
      </c>
      <c r="N145" s="69"/>
      <c r="O145" s="75"/>
      <c r="P145" s="72">
        <v>710</v>
      </c>
      <c r="Q145" s="72" t="s">
        <v>220</v>
      </c>
      <c r="R145" s="72"/>
      <c r="S145" s="72"/>
      <c r="T145" s="72"/>
      <c r="U145" s="85">
        <v>710</v>
      </c>
      <c r="V145" s="73" t="s">
        <v>220</v>
      </c>
      <c r="W145" s="72" t="str">
        <f aca="true" t="shared" si="31" ref="W145:W157">PHONETIC(V145)</f>
        <v>宮田　聡美</v>
      </c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72"/>
      <c r="AO145" s="72"/>
      <c r="AP145" s="72"/>
      <c r="AQ145" s="72"/>
      <c r="AR145" s="72"/>
      <c r="AS145" s="72"/>
      <c r="AT145" s="72"/>
      <c r="AU145" s="72"/>
      <c r="AV145" s="72"/>
      <c r="AW145" s="72"/>
      <c r="AX145" s="72"/>
      <c r="AY145" s="72"/>
      <c r="AZ145" s="72"/>
      <c r="BA145" s="72"/>
      <c r="BB145" s="72"/>
      <c r="BC145" s="72"/>
      <c r="BD145" s="72"/>
      <c r="BE145" s="72"/>
      <c r="BF145" s="72"/>
      <c r="BG145" s="72"/>
      <c r="BH145" s="72"/>
      <c r="BI145" s="72"/>
      <c r="BJ145" s="72"/>
      <c r="BK145" s="72"/>
      <c r="BL145" s="72"/>
      <c r="BM145" s="72"/>
      <c r="BN145" s="72"/>
      <c r="BO145" s="72"/>
      <c r="BP145" s="72"/>
      <c r="BQ145" s="72"/>
      <c r="BR145" s="72"/>
      <c r="BS145" s="72"/>
      <c r="BT145" s="72"/>
      <c r="BU145" s="72"/>
      <c r="BV145" s="72"/>
    </row>
    <row r="146" spans="2:74" s="78" customFormat="1" ht="37.5" customHeight="1">
      <c r="B146" s="61"/>
      <c r="C146" s="79">
        <v>712</v>
      </c>
      <c r="D146" s="79" t="s">
        <v>221</v>
      </c>
      <c r="E146" s="64">
        <v>307</v>
      </c>
      <c r="F146" s="64">
        <v>315</v>
      </c>
      <c r="G146" s="64">
        <f t="shared" si="25"/>
        <v>13.5</v>
      </c>
      <c r="H146" s="65">
        <f t="shared" si="26"/>
        <v>6750</v>
      </c>
      <c r="I146" s="66">
        <v>108.59</v>
      </c>
      <c r="J146" s="66">
        <v>114.09</v>
      </c>
      <c r="K146" s="67">
        <f t="shared" si="27"/>
        <v>5.5</v>
      </c>
      <c r="L146" s="65">
        <f t="shared" si="28"/>
        <v>6600</v>
      </c>
      <c r="M146" s="68">
        <f t="shared" si="29"/>
        <v>13350</v>
      </c>
      <c r="N146" s="69"/>
      <c r="O146" s="75"/>
      <c r="P146" s="80">
        <v>712</v>
      </c>
      <c r="Q146" s="80" t="s">
        <v>221</v>
      </c>
      <c r="R146" s="80"/>
      <c r="S146" s="80"/>
      <c r="T146" s="80"/>
      <c r="U146" s="82">
        <v>712</v>
      </c>
      <c r="V146" s="87" t="s">
        <v>222</v>
      </c>
      <c r="W146" s="80" t="str">
        <f t="shared" si="31"/>
        <v>高野　恵</v>
      </c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  <c r="BL146" s="80"/>
      <c r="BM146" s="80"/>
      <c r="BN146" s="80"/>
      <c r="BO146" s="80"/>
      <c r="BP146" s="80"/>
      <c r="BQ146" s="80"/>
      <c r="BR146" s="80"/>
      <c r="BS146" s="80"/>
      <c r="BT146" s="80"/>
      <c r="BU146" s="80"/>
      <c r="BV146" s="80"/>
    </row>
    <row r="147" spans="2:74" s="60" customFormat="1" ht="37.5" customHeight="1">
      <c r="B147" s="74"/>
      <c r="C147" s="63">
        <v>714</v>
      </c>
      <c r="D147" s="63" t="s">
        <v>223</v>
      </c>
      <c r="E147" s="64">
        <v>261</v>
      </c>
      <c r="F147" s="64">
        <v>267</v>
      </c>
      <c r="G147" s="64">
        <f t="shared" si="25"/>
        <v>11.670000000000002</v>
      </c>
      <c r="H147" s="65">
        <f t="shared" si="26"/>
        <v>5835.000000000001</v>
      </c>
      <c r="I147" s="66">
        <v>114.51</v>
      </c>
      <c r="J147" s="66">
        <v>120.18</v>
      </c>
      <c r="K147" s="67">
        <f t="shared" si="27"/>
        <v>5.670000000000002</v>
      </c>
      <c r="L147" s="65">
        <f t="shared" si="28"/>
        <v>6804.000000000002</v>
      </c>
      <c r="M147" s="68">
        <f t="shared" si="29"/>
        <v>12639.000000000004</v>
      </c>
      <c r="N147" s="69"/>
      <c r="O147" s="75"/>
      <c r="P147" s="72">
        <v>714</v>
      </c>
      <c r="Q147" s="72" t="s">
        <v>223</v>
      </c>
      <c r="R147" s="72"/>
      <c r="S147" s="72"/>
      <c r="T147" s="72"/>
      <c r="U147" s="76">
        <v>714</v>
      </c>
      <c r="V147" s="89" t="s">
        <v>223</v>
      </c>
      <c r="W147" s="72" t="str">
        <f t="shared" si="31"/>
        <v>八木　晴香</v>
      </c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  <c r="AP147" s="72"/>
      <c r="AQ147" s="72"/>
      <c r="AR147" s="72"/>
      <c r="AS147" s="72"/>
      <c r="AT147" s="72"/>
      <c r="AU147" s="72"/>
      <c r="AV147" s="72"/>
      <c r="AW147" s="72"/>
      <c r="AX147" s="72"/>
      <c r="AY147" s="72"/>
      <c r="AZ147" s="72"/>
      <c r="BA147" s="72"/>
      <c r="BB147" s="72"/>
      <c r="BC147" s="72"/>
      <c r="BD147" s="72"/>
      <c r="BE147" s="72"/>
      <c r="BF147" s="72"/>
      <c r="BG147" s="72"/>
      <c r="BH147" s="72"/>
      <c r="BI147" s="72"/>
      <c r="BJ147" s="72"/>
      <c r="BK147" s="72"/>
      <c r="BL147" s="72"/>
      <c r="BM147" s="72"/>
      <c r="BN147" s="72"/>
      <c r="BO147" s="72"/>
      <c r="BP147" s="72"/>
      <c r="BQ147" s="72"/>
      <c r="BR147" s="72"/>
      <c r="BS147" s="72"/>
      <c r="BT147" s="72"/>
      <c r="BU147" s="72"/>
      <c r="BV147" s="72"/>
    </row>
    <row r="148" spans="2:74" s="60" customFormat="1" ht="37.5" customHeight="1">
      <c r="B148" s="74"/>
      <c r="C148" s="63">
        <v>715</v>
      </c>
      <c r="D148" s="63" t="s">
        <v>224</v>
      </c>
      <c r="E148" s="64">
        <v>398</v>
      </c>
      <c r="F148" s="64">
        <v>406</v>
      </c>
      <c r="G148" s="64">
        <f t="shared" si="25"/>
        <v>17.75</v>
      </c>
      <c r="H148" s="65">
        <f t="shared" si="26"/>
        <v>8875</v>
      </c>
      <c r="I148" s="66">
        <v>160.41</v>
      </c>
      <c r="J148" s="66">
        <v>170.16</v>
      </c>
      <c r="K148" s="67">
        <f t="shared" si="27"/>
        <v>9.75</v>
      </c>
      <c r="L148" s="65">
        <f t="shared" si="28"/>
        <v>11700</v>
      </c>
      <c r="M148" s="68">
        <f t="shared" si="29"/>
        <v>20575</v>
      </c>
      <c r="N148" s="69"/>
      <c r="O148" s="75"/>
      <c r="P148" s="72">
        <v>715</v>
      </c>
      <c r="Q148" s="72" t="s">
        <v>224</v>
      </c>
      <c r="R148" s="72"/>
      <c r="S148" s="72"/>
      <c r="T148" s="72"/>
      <c r="U148" s="76">
        <v>715</v>
      </c>
      <c r="V148" s="89" t="s">
        <v>224</v>
      </c>
      <c r="W148" s="72" t="str">
        <f t="shared" si="31"/>
        <v>本宮　蘭</v>
      </c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  <c r="AP148" s="72"/>
      <c r="AQ148" s="72"/>
      <c r="AR148" s="72"/>
      <c r="AS148" s="72"/>
      <c r="AT148" s="72"/>
      <c r="AU148" s="72"/>
      <c r="AV148" s="72"/>
      <c r="AW148" s="72"/>
      <c r="AX148" s="72"/>
      <c r="AY148" s="72"/>
      <c r="AZ148" s="72"/>
      <c r="BA148" s="72"/>
      <c r="BB148" s="72"/>
      <c r="BC148" s="72"/>
      <c r="BD148" s="72"/>
      <c r="BE148" s="72"/>
      <c r="BF148" s="72"/>
      <c r="BG148" s="72"/>
      <c r="BH148" s="72"/>
      <c r="BI148" s="72"/>
      <c r="BJ148" s="72"/>
      <c r="BK148" s="72"/>
      <c r="BL148" s="72"/>
      <c r="BM148" s="72"/>
      <c r="BN148" s="72"/>
      <c r="BO148" s="72"/>
      <c r="BP148" s="72"/>
      <c r="BQ148" s="72"/>
      <c r="BR148" s="72"/>
      <c r="BS148" s="72"/>
      <c r="BT148" s="72"/>
      <c r="BU148" s="72"/>
      <c r="BV148" s="72"/>
    </row>
    <row r="149" spans="2:74" s="78" customFormat="1" ht="37.5" customHeight="1">
      <c r="B149" s="61"/>
      <c r="C149" s="79">
        <v>716</v>
      </c>
      <c r="D149" s="79" t="s">
        <v>225</v>
      </c>
      <c r="E149" s="64">
        <v>295</v>
      </c>
      <c r="F149" s="64">
        <v>300</v>
      </c>
      <c r="G149" s="64">
        <f t="shared" si="25"/>
        <v>9.449999999999989</v>
      </c>
      <c r="H149" s="65">
        <f t="shared" si="26"/>
        <v>4724.9999999999945</v>
      </c>
      <c r="I149" s="66">
        <v>125.69</v>
      </c>
      <c r="J149" s="66">
        <v>130.14</v>
      </c>
      <c r="K149" s="67">
        <f t="shared" si="27"/>
        <v>4.449999999999989</v>
      </c>
      <c r="L149" s="65">
        <f t="shared" si="28"/>
        <v>5339.999999999986</v>
      </c>
      <c r="M149" s="68">
        <f t="shared" si="29"/>
        <v>10064.999999999982</v>
      </c>
      <c r="N149" s="69"/>
      <c r="O149" s="75"/>
      <c r="P149" s="80">
        <v>716</v>
      </c>
      <c r="Q149" s="80" t="s">
        <v>225</v>
      </c>
      <c r="R149" s="80"/>
      <c r="S149" s="80"/>
      <c r="T149" s="80"/>
      <c r="U149" s="82">
        <v>716</v>
      </c>
      <c r="V149" s="83" t="s">
        <v>226</v>
      </c>
      <c r="W149" s="80" t="str">
        <f t="shared" si="31"/>
        <v>向縄　アユミ</v>
      </c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  <c r="BL149" s="80"/>
      <c r="BM149" s="80"/>
      <c r="BN149" s="80"/>
      <c r="BO149" s="80"/>
      <c r="BP149" s="80"/>
      <c r="BQ149" s="80"/>
      <c r="BR149" s="80"/>
      <c r="BS149" s="80"/>
      <c r="BT149" s="80"/>
      <c r="BU149" s="80"/>
      <c r="BV149" s="80"/>
    </row>
    <row r="150" spans="2:74" s="60" customFormat="1" ht="37.5" customHeight="1">
      <c r="B150" s="74"/>
      <c r="C150" s="63">
        <v>717</v>
      </c>
      <c r="D150" s="63" t="s">
        <v>227</v>
      </c>
      <c r="E150" s="64">
        <v>307</v>
      </c>
      <c r="F150" s="64">
        <v>313</v>
      </c>
      <c r="G150" s="64">
        <f t="shared" si="25"/>
        <v>10.419999999999987</v>
      </c>
      <c r="H150" s="65">
        <f t="shared" si="26"/>
        <v>5209.999999999994</v>
      </c>
      <c r="I150" s="66">
        <v>175.33</v>
      </c>
      <c r="J150" s="66">
        <v>179.75</v>
      </c>
      <c r="K150" s="67">
        <f t="shared" si="27"/>
        <v>4.4199999999999875</v>
      </c>
      <c r="L150" s="65">
        <f t="shared" si="28"/>
        <v>5303.999999999985</v>
      </c>
      <c r="M150" s="68">
        <f t="shared" si="29"/>
        <v>10513.999999999978</v>
      </c>
      <c r="N150" s="69"/>
      <c r="O150" s="75"/>
      <c r="P150" s="72">
        <v>717</v>
      </c>
      <c r="Q150" s="72" t="s">
        <v>227</v>
      </c>
      <c r="R150" s="72"/>
      <c r="S150" s="72"/>
      <c r="T150" s="72"/>
      <c r="U150" s="85">
        <v>717</v>
      </c>
      <c r="V150" s="73" t="s">
        <v>227</v>
      </c>
      <c r="W150" s="72" t="str">
        <f t="shared" si="31"/>
        <v>結城　茜</v>
      </c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72"/>
      <c r="AO150" s="72"/>
      <c r="AP150" s="72"/>
      <c r="AQ150" s="72"/>
      <c r="AR150" s="72"/>
      <c r="AS150" s="72"/>
      <c r="AT150" s="72"/>
      <c r="AU150" s="72"/>
      <c r="AV150" s="72"/>
      <c r="AW150" s="72"/>
      <c r="AX150" s="72"/>
      <c r="AY150" s="72"/>
      <c r="AZ150" s="72"/>
      <c r="BA150" s="72"/>
      <c r="BB150" s="72"/>
      <c r="BC150" s="72"/>
      <c r="BD150" s="72"/>
      <c r="BE150" s="72"/>
      <c r="BF150" s="72"/>
      <c r="BG150" s="72"/>
      <c r="BH150" s="72"/>
      <c r="BI150" s="72"/>
      <c r="BJ150" s="72"/>
      <c r="BK150" s="72"/>
      <c r="BL150" s="72"/>
      <c r="BM150" s="72"/>
      <c r="BN150" s="72"/>
      <c r="BO150" s="72"/>
      <c r="BP150" s="72"/>
      <c r="BQ150" s="72"/>
      <c r="BR150" s="72"/>
      <c r="BS150" s="72"/>
      <c r="BT150" s="72"/>
      <c r="BU150" s="72"/>
      <c r="BV150" s="72"/>
    </row>
    <row r="151" spans="2:74" s="78" customFormat="1" ht="37.5" customHeight="1">
      <c r="B151" s="61"/>
      <c r="C151" s="79">
        <v>718</v>
      </c>
      <c r="D151" s="79" t="s">
        <v>228</v>
      </c>
      <c r="E151" s="64">
        <v>354</v>
      </c>
      <c r="F151" s="64">
        <v>359</v>
      </c>
      <c r="G151" s="64">
        <f t="shared" si="25"/>
        <v>10.529999999999973</v>
      </c>
      <c r="H151" s="65">
        <f t="shared" si="26"/>
        <v>5264.999999999986</v>
      </c>
      <c r="I151" s="66">
        <v>149.11</v>
      </c>
      <c r="J151" s="66">
        <v>154.64</v>
      </c>
      <c r="K151" s="67">
        <f t="shared" si="27"/>
        <v>5.529999999999973</v>
      </c>
      <c r="L151" s="65">
        <f t="shared" si="28"/>
        <v>6635.999999999967</v>
      </c>
      <c r="M151" s="68">
        <f t="shared" si="29"/>
        <v>11900.999999999953</v>
      </c>
      <c r="N151" s="97"/>
      <c r="O151" s="75"/>
      <c r="P151" s="80">
        <v>718</v>
      </c>
      <c r="Q151" s="80" t="s">
        <v>228</v>
      </c>
      <c r="R151" s="80"/>
      <c r="S151" s="80"/>
      <c r="T151" s="80"/>
      <c r="U151" s="82">
        <v>718</v>
      </c>
      <c r="V151" s="83" t="s">
        <v>229</v>
      </c>
      <c r="W151" s="80" t="str">
        <f t="shared" si="31"/>
        <v>渡辺　綾</v>
      </c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  <c r="BL151" s="80"/>
      <c r="BM151" s="80"/>
      <c r="BN151" s="80"/>
      <c r="BO151" s="80"/>
      <c r="BP151" s="80"/>
      <c r="BQ151" s="80"/>
      <c r="BR151" s="80"/>
      <c r="BS151" s="80"/>
      <c r="BT151" s="80"/>
      <c r="BU151" s="80"/>
      <c r="BV151" s="80"/>
    </row>
    <row r="152" spans="2:74" s="78" customFormat="1" ht="37.5" customHeight="1">
      <c r="B152" s="61"/>
      <c r="C152" s="79">
        <v>719</v>
      </c>
      <c r="D152" s="79" t="s">
        <v>230</v>
      </c>
      <c r="E152" s="64">
        <v>328</v>
      </c>
      <c r="F152" s="64">
        <v>336</v>
      </c>
      <c r="G152" s="64">
        <f t="shared" si="25"/>
        <v>12.439999999999998</v>
      </c>
      <c r="H152" s="65">
        <f t="shared" si="26"/>
        <v>6219.999999999999</v>
      </c>
      <c r="I152" s="66">
        <v>135.11</v>
      </c>
      <c r="J152" s="66">
        <v>139.55</v>
      </c>
      <c r="K152" s="67">
        <f t="shared" si="27"/>
        <v>4.439999999999998</v>
      </c>
      <c r="L152" s="65">
        <f t="shared" si="28"/>
        <v>5327.999999999997</v>
      </c>
      <c r="M152" s="68">
        <f t="shared" si="29"/>
        <v>11547.999999999996</v>
      </c>
      <c r="N152" s="69"/>
      <c r="O152" s="75"/>
      <c r="P152" s="80">
        <v>719</v>
      </c>
      <c r="Q152" s="80" t="s">
        <v>230</v>
      </c>
      <c r="R152" s="80"/>
      <c r="S152" s="80"/>
      <c r="T152" s="80"/>
      <c r="U152" s="82">
        <v>719</v>
      </c>
      <c r="V152" s="83" t="s">
        <v>231</v>
      </c>
      <c r="W152" s="80" t="str">
        <f t="shared" si="31"/>
        <v>花沢　麻帆</v>
      </c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80"/>
      <c r="BL152" s="80"/>
      <c r="BM152" s="80"/>
      <c r="BN152" s="80"/>
      <c r="BO152" s="80"/>
      <c r="BP152" s="80"/>
      <c r="BQ152" s="80"/>
      <c r="BR152" s="80"/>
      <c r="BS152" s="80"/>
      <c r="BT152" s="80"/>
      <c r="BU152" s="80"/>
      <c r="BV152" s="80"/>
    </row>
    <row r="153" spans="2:74" s="78" customFormat="1" ht="37.5" customHeight="1">
      <c r="B153" s="61"/>
      <c r="C153" s="79">
        <v>720</v>
      </c>
      <c r="D153" s="79" t="s">
        <v>232</v>
      </c>
      <c r="E153" s="64">
        <v>377</v>
      </c>
      <c r="F153" s="64">
        <v>381</v>
      </c>
      <c r="G153" s="64">
        <f t="shared" si="25"/>
        <v>8.090000000000003</v>
      </c>
      <c r="H153" s="65">
        <f t="shared" si="26"/>
        <v>4045.000000000002</v>
      </c>
      <c r="I153" s="66">
        <v>143.13</v>
      </c>
      <c r="J153" s="66">
        <v>147.22</v>
      </c>
      <c r="K153" s="67">
        <f t="shared" si="27"/>
        <v>4.090000000000003</v>
      </c>
      <c r="L153" s="65">
        <f t="shared" si="28"/>
        <v>4908.000000000004</v>
      </c>
      <c r="M153" s="68">
        <f t="shared" si="29"/>
        <v>8953.000000000005</v>
      </c>
      <c r="N153" s="69"/>
      <c r="O153" s="75"/>
      <c r="P153" s="80">
        <v>720</v>
      </c>
      <c r="Q153" s="80" t="s">
        <v>232</v>
      </c>
      <c r="R153" s="80"/>
      <c r="S153" s="80"/>
      <c r="T153" s="80"/>
      <c r="U153" s="82">
        <v>720</v>
      </c>
      <c r="V153" s="83" t="s">
        <v>233</v>
      </c>
      <c r="W153" s="80" t="str">
        <f t="shared" si="31"/>
        <v>河村　智穂</v>
      </c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  <c r="BL153" s="80"/>
      <c r="BM153" s="80"/>
      <c r="BN153" s="80"/>
      <c r="BO153" s="80"/>
      <c r="BP153" s="80"/>
      <c r="BQ153" s="80"/>
      <c r="BR153" s="80"/>
      <c r="BS153" s="80"/>
      <c r="BT153" s="80"/>
      <c r="BU153" s="80"/>
      <c r="BV153" s="80"/>
    </row>
    <row r="154" spans="1:74" s="60" customFormat="1" ht="37.5" customHeight="1">
      <c r="A154" s="60" t="s">
        <v>24</v>
      </c>
      <c r="B154" s="74"/>
      <c r="C154" s="63">
        <v>721</v>
      </c>
      <c r="D154" s="63" t="s">
        <v>234</v>
      </c>
      <c r="E154" s="64">
        <v>268</v>
      </c>
      <c r="F154" s="64">
        <v>270</v>
      </c>
      <c r="G154" s="64">
        <f t="shared" si="25"/>
        <v>3.7099999999999937</v>
      </c>
      <c r="H154" s="65">
        <f t="shared" si="26"/>
        <v>1854.9999999999968</v>
      </c>
      <c r="I154" s="66">
        <v>115.78</v>
      </c>
      <c r="J154" s="66">
        <v>117.49</v>
      </c>
      <c r="K154" s="67">
        <f t="shared" si="27"/>
        <v>1.7099999999999937</v>
      </c>
      <c r="L154" s="65">
        <f t="shared" si="28"/>
        <v>2051.9999999999927</v>
      </c>
      <c r="M154" s="68">
        <f t="shared" si="29"/>
        <v>3906.9999999999895</v>
      </c>
      <c r="N154" s="69"/>
      <c r="O154" s="75"/>
      <c r="P154" s="72">
        <v>721</v>
      </c>
      <c r="Q154" s="72" t="s">
        <v>234</v>
      </c>
      <c r="R154" s="72"/>
      <c r="S154" s="72"/>
      <c r="T154" s="72"/>
      <c r="U154" s="73">
        <v>721</v>
      </c>
      <c r="V154" s="88" t="s">
        <v>234</v>
      </c>
      <c r="W154" s="72" t="str">
        <f t="shared" si="31"/>
        <v>浅田　有紀</v>
      </c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  <c r="AL154" s="72"/>
      <c r="AM154" s="72"/>
      <c r="AN154" s="72"/>
      <c r="AO154" s="72"/>
      <c r="AP154" s="72"/>
      <c r="AQ154" s="72"/>
      <c r="AR154" s="72"/>
      <c r="AS154" s="72"/>
      <c r="AT154" s="72"/>
      <c r="AU154" s="72"/>
      <c r="AV154" s="72"/>
      <c r="AW154" s="72"/>
      <c r="AX154" s="72"/>
      <c r="AY154" s="72"/>
      <c r="AZ154" s="72"/>
      <c r="BA154" s="72"/>
      <c r="BB154" s="72"/>
      <c r="BC154" s="72"/>
      <c r="BD154" s="72"/>
      <c r="BE154" s="72"/>
      <c r="BF154" s="72"/>
      <c r="BG154" s="72"/>
      <c r="BH154" s="72"/>
      <c r="BI154" s="72"/>
      <c r="BJ154" s="72"/>
      <c r="BK154" s="72"/>
      <c r="BL154" s="72"/>
      <c r="BM154" s="72"/>
      <c r="BN154" s="72"/>
      <c r="BO154" s="72"/>
      <c r="BP154" s="72"/>
      <c r="BQ154" s="72"/>
      <c r="BR154" s="72"/>
      <c r="BS154" s="72"/>
      <c r="BT154" s="72"/>
      <c r="BU154" s="72"/>
      <c r="BV154" s="72"/>
    </row>
    <row r="155" spans="2:74" s="60" customFormat="1" ht="37.5" customHeight="1">
      <c r="B155" s="74"/>
      <c r="C155" s="63">
        <v>722</v>
      </c>
      <c r="D155" s="63" t="s">
        <v>235</v>
      </c>
      <c r="E155" s="64">
        <v>425</v>
      </c>
      <c r="F155" s="64">
        <v>431</v>
      </c>
      <c r="G155" s="64">
        <f t="shared" si="25"/>
        <v>9.97999999999999</v>
      </c>
      <c r="H155" s="65">
        <f t="shared" si="26"/>
        <v>4989.9999999999945</v>
      </c>
      <c r="I155" s="66">
        <v>155.94</v>
      </c>
      <c r="J155" s="66">
        <v>159.92</v>
      </c>
      <c r="K155" s="67">
        <f t="shared" si="27"/>
        <v>3.9799999999999898</v>
      </c>
      <c r="L155" s="65">
        <f t="shared" si="28"/>
        <v>4775.999999999987</v>
      </c>
      <c r="M155" s="68">
        <f t="shared" si="29"/>
        <v>9765.999999999982</v>
      </c>
      <c r="N155" s="69"/>
      <c r="O155" s="75"/>
      <c r="P155" s="72">
        <v>722</v>
      </c>
      <c r="Q155" s="72" t="s">
        <v>235</v>
      </c>
      <c r="R155" s="72"/>
      <c r="S155" s="72"/>
      <c r="T155" s="72"/>
      <c r="U155" s="85">
        <v>722</v>
      </c>
      <c r="V155" s="73" t="s">
        <v>235</v>
      </c>
      <c r="W155" s="72" t="str">
        <f t="shared" si="31"/>
        <v>瓜生　スミレ</v>
      </c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  <c r="AV155" s="72"/>
      <c r="AW155" s="72"/>
      <c r="AX155" s="72"/>
      <c r="AY155" s="72"/>
      <c r="AZ155" s="72"/>
      <c r="BA155" s="72"/>
      <c r="BB155" s="72"/>
      <c r="BC155" s="72"/>
      <c r="BD155" s="72"/>
      <c r="BE155" s="72"/>
      <c r="BF155" s="72"/>
      <c r="BG155" s="72"/>
      <c r="BH155" s="72"/>
      <c r="BI155" s="72"/>
      <c r="BJ155" s="72"/>
      <c r="BK155" s="72"/>
      <c r="BL155" s="72"/>
      <c r="BM155" s="72"/>
      <c r="BN155" s="72"/>
      <c r="BO155" s="72"/>
      <c r="BP155" s="72"/>
      <c r="BQ155" s="72"/>
      <c r="BR155" s="72"/>
      <c r="BS155" s="72"/>
      <c r="BT155" s="72"/>
      <c r="BU155" s="72"/>
      <c r="BV155" s="72"/>
    </row>
    <row r="156" spans="2:74" s="78" customFormat="1" ht="37.5" customHeight="1">
      <c r="B156" s="61"/>
      <c r="C156" s="79">
        <v>723</v>
      </c>
      <c r="D156" s="79" t="s">
        <v>236</v>
      </c>
      <c r="E156" s="64">
        <v>337</v>
      </c>
      <c r="F156" s="64">
        <v>341</v>
      </c>
      <c r="G156" s="64">
        <f t="shared" si="25"/>
        <v>7.719999999999999</v>
      </c>
      <c r="H156" s="65">
        <f t="shared" si="26"/>
        <v>3859.9999999999995</v>
      </c>
      <c r="I156" s="66">
        <v>163.84</v>
      </c>
      <c r="J156" s="66">
        <v>167.56</v>
      </c>
      <c r="K156" s="67">
        <f t="shared" si="27"/>
        <v>3.719999999999999</v>
      </c>
      <c r="L156" s="65">
        <f t="shared" si="28"/>
        <v>4463.999999999998</v>
      </c>
      <c r="M156" s="68">
        <f t="shared" si="29"/>
        <v>8323.999999999998</v>
      </c>
      <c r="N156" s="69"/>
      <c r="O156" s="75"/>
      <c r="P156" s="80">
        <v>723</v>
      </c>
      <c r="Q156" s="80" t="s">
        <v>236</v>
      </c>
      <c r="R156" s="80"/>
      <c r="S156" s="80"/>
      <c r="T156" s="80"/>
      <c r="U156" s="82">
        <v>723</v>
      </c>
      <c r="V156" s="83" t="s">
        <v>237</v>
      </c>
      <c r="W156" s="80" t="str">
        <f t="shared" si="31"/>
        <v>友田　佳奈</v>
      </c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0"/>
      <c r="BD156" s="80"/>
      <c r="BE156" s="80"/>
      <c r="BF156" s="80"/>
      <c r="BG156" s="80"/>
      <c r="BH156" s="80"/>
      <c r="BI156" s="80"/>
      <c r="BJ156" s="80"/>
      <c r="BK156" s="80"/>
      <c r="BL156" s="80"/>
      <c r="BM156" s="80"/>
      <c r="BN156" s="80"/>
      <c r="BO156" s="80"/>
      <c r="BP156" s="80"/>
      <c r="BQ156" s="80"/>
      <c r="BR156" s="80"/>
      <c r="BS156" s="80"/>
      <c r="BT156" s="80"/>
      <c r="BU156" s="80"/>
      <c r="BV156" s="80"/>
    </row>
    <row r="157" spans="2:74" s="78" customFormat="1" ht="37.5" customHeight="1" thickBot="1">
      <c r="B157" s="61"/>
      <c r="C157" s="79">
        <v>724</v>
      </c>
      <c r="D157" s="79" t="s">
        <v>238</v>
      </c>
      <c r="E157" s="64">
        <v>276</v>
      </c>
      <c r="F157" s="64">
        <v>281</v>
      </c>
      <c r="G157" s="107">
        <f t="shared" si="25"/>
        <v>8.840000000000003</v>
      </c>
      <c r="H157" s="108">
        <f t="shared" si="26"/>
        <v>4420.000000000002</v>
      </c>
      <c r="I157" s="109">
        <v>122.41</v>
      </c>
      <c r="J157" s="109">
        <v>126.25</v>
      </c>
      <c r="K157" s="110">
        <f t="shared" si="27"/>
        <v>3.8400000000000034</v>
      </c>
      <c r="L157" s="108">
        <f t="shared" si="28"/>
        <v>4608.000000000004</v>
      </c>
      <c r="M157" s="111">
        <f t="shared" si="29"/>
        <v>9028.000000000005</v>
      </c>
      <c r="N157" s="69"/>
      <c r="O157" s="75"/>
      <c r="P157" s="80">
        <v>724</v>
      </c>
      <c r="Q157" s="80" t="s">
        <v>238</v>
      </c>
      <c r="R157" s="80"/>
      <c r="S157" s="80"/>
      <c r="T157" s="80"/>
      <c r="U157" s="86">
        <v>724</v>
      </c>
      <c r="V157" s="81" t="s">
        <v>239</v>
      </c>
      <c r="W157" s="80" t="str">
        <f t="shared" si="31"/>
        <v>宮石 由加利</v>
      </c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C157" s="80"/>
      <c r="BD157" s="80"/>
      <c r="BE157" s="80"/>
      <c r="BF157" s="80"/>
      <c r="BG157" s="80"/>
      <c r="BH157" s="80"/>
      <c r="BI157" s="80"/>
      <c r="BJ157" s="80"/>
      <c r="BK157" s="80"/>
      <c r="BL157" s="80"/>
      <c r="BM157" s="80"/>
      <c r="BN157" s="80"/>
      <c r="BO157" s="80"/>
      <c r="BP157" s="80"/>
      <c r="BQ157" s="80"/>
      <c r="BR157" s="80"/>
      <c r="BS157" s="80"/>
      <c r="BT157" s="80"/>
      <c r="BU157" s="80"/>
      <c r="BV157" s="80"/>
    </row>
    <row r="158" spans="2:74" s="60" customFormat="1" ht="37.5" customHeight="1">
      <c r="B158" s="2">
        <f>B10+B40+B75+B108+B135</f>
        <v>148</v>
      </c>
      <c r="C158" s="112">
        <f>COUNTA(B10:B157)</f>
        <v>5</v>
      </c>
      <c r="D158" s="113"/>
      <c r="E158" s="114"/>
      <c r="F158" s="114"/>
      <c r="G158" s="115">
        <f>SUM(G10:G157)</f>
        <v>1323.33</v>
      </c>
      <c r="H158" s="116">
        <f>SUM(H10:H157)</f>
        <v>661665</v>
      </c>
      <c r="I158" s="117"/>
      <c r="J158" s="117"/>
      <c r="K158" s="118">
        <f>SUM(K10:K157)</f>
        <v>568.23</v>
      </c>
      <c r="L158" s="119">
        <f>SUM(L10:L157)</f>
        <v>681875.9999999999</v>
      </c>
      <c r="M158" s="120">
        <f t="shared" si="29"/>
        <v>1343541</v>
      </c>
      <c r="N158" s="121"/>
      <c r="O158" s="122"/>
      <c r="P158" s="72"/>
      <c r="Q158" s="72"/>
      <c r="R158" s="72"/>
      <c r="S158" s="72"/>
      <c r="T158" s="72"/>
      <c r="U158" s="15"/>
      <c r="V158" s="15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/>
      <c r="AM158" s="72"/>
      <c r="AN158" s="72"/>
      <c r="AO158" s="72"/>
      <c r="AP158" s="72"/>
      <c r="AQ158" s="72"/>
      <c r="AR158" s="72"/>
      <c r="AS158" s="72"/>
      <c r="AT158" s="72"/>
      <c r="AU158" s="72"/>
      <c r="AV158" s="72"/>
      <c r="AW158" s="72"/>
      <c r="AX158" s="72"/>
      <c r="AY158" s="72"/>
      <c r="AZ158" s="72"/>
      <c r="BA158" s="72"/>
      <c r="BB158" s="72"/>
      <c r="BC158" s="72"/>
      <c r="BD158" s="72"/>
      <c r="BE158" s="72"/>
      <c r="BF158" s="72"/>
      <c r="BG158" s="72"/>
      <c r="BH158" s="72"/>
      <c r="BI158" s="72"/>
      <c r="BJ158" s="72"/>
      <c r="BK158" s="72"/>
      <c r="BL158" s="72"/>
      <c r="BM158" s="72"/>
      <c r="BN158" s="72"/>
      <c r="BO158" s="72"/>
      <c r="BP158" s="72"/>
      <c r="BQ158" s="72"/>
      <c r="BR158" s="72"/>
      <c r="BS158" s="72"/>
      <c r="BT158" s="72"/>
      <c r="BU158" s="72"/>
      <c r="BV158" s="72"/>
    </row>
    <row r="159" spans="2:74" s="60" customFormat="1" ht="37.5" customHeight="1">
      <c r="B159" s="2"/>
      <c r="C159" s="123"/>
      <c r="D159" s="124"/>
      <c r="E159" s="125"/>
      <c r="F159" s="125"/>
      <c r="G159" s="126"/>
      <c r="H159" s="127"/>
      <c r="I159" s="128"/>
      <c r="J159" s="128"/>
      <c r="K159" s="129"/>
      <c r="L159" s="130"/>
      <c r="M159" s="131">
        <f>M158/148/2</f>
        <v>4538.989864864865</v>
      </c>
      <c r="N159" s="12"/>
      <c r="O159" s="122"/>
      <c r="P159" s="72"/>
      <c r="Q159" s="72"/>
      <c r="R159" s="72"/>
      <c r="S159" s="72"/>
      <c r="T159" s="72"/>
      <c r="U159" s="15"/>
      <c r="V159" s="15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/>
      <c r="AM159" s="72"/>
      <c r="AN159" s="72"/>
      <c r="AO159" s="72"/>
      <c r="AP159" s="72"/>
      <c r="AQ159" s="72"/>
      <c r="AR159" s="72"/>
      <c r="AS159" s="72"/>
      <c r="AT159" s="72"/>
      <c r="AU159" s="72"/>
      <c r="AV159" s="72"/>
      <c r="AW159" s="72"/>
      <c r="AX159" s="72"/>
      <c r="AY159" s="72"/>
      <c r="AZ159" s="72"/>
      <c r="BA159" s="72"/>
      <c r="BB159" s="72"/>
      <c r="BC159" s="72"/>
      <c r="BD159" s="72"/>
      <c r="BE159" s="72"/>
      <c r="BF159" s="72"/>
      <c r="BG159" s="72"/>
      <c r="BH159" s="72"/>
      <c r="BI159" s="72"/>
      <c r="BJ159" s="72"/>
      <c r="BK159" s="72"/>
      <c r="BL159" s="72"/>
      <c r="BM159" s="72"/>
      <c r="BN159" s="72"/>
      <c r="BO159" s="72"/>
      <c r="BP159" s="72"/>
      <c r="BQ159" s="72"/>
      <c r="BR159" s="72"/>
      <c r="BS159" s="72"/>
      <c r="BT159" s="72"/>
      <c r="BU159" s="72"/>
      <c r="BV159" s="72"/>
    </row>
    <row r="160" spans="2:74" s="60" customFormat="1" ht="37.5" customHeight="1">
      <c r="B160" s="2"/>
      <c r="C160" s="123">
        <v>315</v>
      </c>
      <c r="D160" s="124" t="s">
        <v>240</v>
      </c>
      <c r="E160" s="132">
        <v>20.9</v>
      </c>
      <c r="F160" s="132">
        <v>21.7</v>
      </c>
      <c r="G160" s="64">
        <f>IF(F160="",0,(F160-E160)+K160)</f>
        <v>1.8000000000000007</v>
      </c>
      <c r="H160" s="133">
        <f>G160*500</f>
        <v>900.0000000000003</v>
      </c>
      <c r="I160" s="128">
        <v>15.64</v>
      </c>
      <c r="J160" s="128">
        <v>15.79</v>
      </c>
      <c r="K160" s="134">
        <f>IF(J160="",0,IF(J160-I160&lt;1,1,J160-I160))</f>
        <v>1</v>
      </c>
      <c r="L160" s="135">
        <f>K160*1200</f>
        <v>1200</v>
      </c>
      <c r="M160" s="131">
        <f>H160+L160</f>
        <v>2100.0000000000005</v>
      </c>
      <c r="N160" s="12"/>
      <c r="O160" s="122"/>
      <c r="P160" s="72"/>
      <c r="Q160" s="72"/>
      <c r="R160" s="72"/>
      <c r="S160" s="72"/>
      <c r="T160" s="72"/>
      <c r="U160" s="15"/>
      <c r="V160" s="15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  <c r="AN160" s="72"/>
      <c r="AO160" s="72"/>
      <c r="AP160" s="72"/>
      <c r="AQ160" s="72"/>
      <c r="AR160" s="72"/>
      <c r="AS160" s="72"/>
      <c r="AT160" s="72"/>
      <c r="AU160" s="72"/>
      <c r="AV160" s="72"/>
      <c r="AW160" s="72"/>
      <c r="AX160" s="72"/>
      <c r="AY160" s="72"/>
      <c r="AZ160" s="72"/>
      <c r="BA160" s="72"/>
      <c r="BB160" s="72"/>
      <c r="BC160" s="72"/>
      <c r="BD160" s="72"/>
      <c r="BE160" s="72"/>
      <c r="BF160" s="72"/>
      <c r="BG160" s="72"/>
      <c r="BH160" s="72"/>
      <c r="BI160" s="72"/>
      <c r="BJ160" s="72"/>
      <c r="BK160" s="72"/>
      <c r="BL160" s="72"/>
      <c r="BM160" s="72"/>
      <c r="BN160" s="72"/>
      <c r="BO160" s="72"/>
      <c r="BP160" s="72"/>
      <c r="BQ160" s="72"/>
      <c r="BR160" s="72"/>
      <c r="BS160" s="72"/>
      <c r="BT160" s="72"/>
      <c r="BU160" s="72"/>
      <c r="BV160" s="72"/>
    </row>
    <row r="161" spans="2:74" s="60" customFormat="1" ht="37.5" customHeight="1">
      <c r="B161" s="2"/>
      <c r="C161" s="136">
        <v>333</v>
      </c>
      <c r="D161" s="124" t="s">
        <v>241</v>
      </c>
      <c r="E161" s="132">
        <v>27.1</v>
      </c>
      <c r="F161" s="132">
        <v>27.7</v>
      </c>
      <c r="G161" s="64">
        <f>IF(F161="",0,(F161-E161)+K161)</f>
        <v>1.5999999999999979</v>
      </c>
      <c r="H161" s="133">
        <f>G161*500</f>
        <v>799.999999999999</v>
      </c>
      <c r="I161" s="128">
        <v>14.46</v>
      </c>
      <c r="J161" s="128">
        <v>14.73</v>
      </c>
      <c r="K161" s="134">
        <f>IF(J161="",0,IF(J161-I161&lt;1,1,J161-I161))</f>
        <v>1</v>
      </c>
      <c r="L161" s="135">
        <f>K161*1200</f>
        <v>1200</v>
      </c>
      <c r="M161" s="131">
        <f>H161+L161</f>
        <v>1999.999999999999</v>
      </c>
      <c r="N161" s="12"/>
      <c r="O161" s="122"/>
      <c r="P161" s="72"/>
      <c r="Q161" s="72"/>
      <c r="R161" s="72"/>
      <c r="S161" s="72"/>
      <c r="T161" s="72"/>
      <c r="U161" s="15"/>
      <c r="V161" s="15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/>
      <c r="AJ161" s="72"/>
      <c r="AK161" s="72"/>
      <c r="AL161" s="72"/>
      <c r="AM161" s="72"/>
      <c r="AN161" s="72"/>
      <c r="AO161" s="72"/>
      <c r="AP161" s="72"/>
      <c r="AQ161" s="72"/>
      <c r="AR161" s="72"/>
      <c r="AS161" s="72"/>
      <c r="AT161" s="72"/>
      <c r="AU161" s="72"/>
      <c r="AV161" s="72"/>
      <c r="AW161" s="72"/>
      <c r="AX161" s="72"/>
      <c r="AY161" s="72"/>
      <c r="AZ161" s="72"/>
      <c r="BA161" s="72"/>
      <c r="BB161" s="72"/>
      <c r="BC161" s="72"/>
      <c r="BD161" s="72"/>
      <c r="BE161" s="72"/>
      <c r="BF161" s="72"/>
      <c r="BG161" s="72"/>
      <c r="BH161" s="72"/>
      <c r="BI161" s="72"/>
      <c r="BJ161" s="72"/>
      <c r="BK161" s="72"/>
      <c r="BL161" s="72"/>
      <c r="BM161" s="72"/>
      <c r="BN161" s="72"/>
      <c r="BO161" s="72"/>
      <c r="BP161" s="72"/>
      <c r="BQ161" s="72"/>
      <c r="BR161" s="72"/>
      <c r="BS161" s="72"/>
      <c r="BT161" s="72"/>
      <c r="BU161" s="72"/>
      <c r="BV161" s="72"/>
    </row>
    <row r="162" spans="2:74" s="60" customFormat="1" ht="37.5" customHeight="1">
      <c r="B162" s="2"/>
      <c r="C162" s="136">
        <v>433</v>
      </c>
      <c r="D162" s="124" t="s">
        <v>242</v>
      </c>
      <c r="E162" s="132">
        <v>3.2</v>
      </c>
      <c r="F162" s="132">
        <v>3.5</v>
      </c>
      <c r="G162" s="64">
        <f>IF(F162="",0,(F162-E162)+K162)</f>
        <v>1.2999999999999998</v>
      </c>
      <c r="H162" s="133">
        <f>G162*500</f>
        <v>649.9999999999999</v>
      </c>
      <c r="I162" s="128">
        <v>1.48</v>
      </c>
      <c r="J162" s="128">
        <v>1.51</v>
      </c>
      <c r="K162" s="134">
        <f>IF(J162="",0,IF(J162-I162&lt;1,1,J162-I162))</f>
        <v>1</v>
      </c>
      <c r="L162" s="135">
        <f>K162*1200</f>
        <v>1200</v>
      </c>
      <c r="M162" s="131">
        <f>H162+L162</f>
        <v>1850</v>
      </c>
      <c r="N162" s="12"/>
      <c r="O162" s="122"/>
      <c r="P162" s="72"/>
      <c r="Q162" s="72"/>
      <c r="R162" s="72"/>
      <c r="S162" s="72"/>
      <c r="T162" s="72"/>
      <c r="U162" s="15"/>
      <c r="V162" s="15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/>
      <c r="AJ162" s="72"/>
      <c r="AK162" s="72"/>
      <c r="AL162" s="72"/>
      <c r="AM162" s="72"/>
      <c r="AN162" s="72"/>
      <c r="AO162" s="72"/>
      <c r="AP162" s="72"/>
      <c r="AQ162" s="72"/>
      <c r="AR162" s="72"/>
      <c r="AS162" s="72"/>
      <c r="AT162" s="72"/>
      <c r="AU162" s="72"/>
      <c r="AV162" s="72"/>
      <c r="AW162" s="72"/>
      <c r="AX162" s="72"/>
      <c r="AY162" s="72"/>
      <c r="AZ162" s="72"/>
      <c r="BA162" s="72"/>
      <c r="BB162" s="72"/>
      <c r="BC162" s="72"/>
      <c r="BD162" s="72"/>
      <c r="BE162" s="72"/>
      <c r="BF162" s="72"/>
      <c r="BG162" s="72"/>
      <c r="BH162" s="72"/>
      <c r="BI162" s="72"/>
      <c r="BJ162" s="72"/>
      <c r="BK162" s="72"/>
      <c r="BL162" s="72"/>
      <c r="BM162" s="72"/>
      <c r="BN162" s="72"/>
      <c r="BO162" s="72"/>
      <c r="BP162" s="72"/>
      <c r="BQ162" s="72"/>
      <c r="BR162" s="72"/>
      <c r="BS162" s="72"/>
      <c r="BT162" s="72"/>
      <c r="BU162" s="72"/>
      <c r="BV162" s="72"/>
    </row>
    <row r="163" spans="2:74" s="60" customFormat="1" ht="30" customHeight="1" thickBot="1">
      <c r="B163" s="2"/>
      <c r="C163" s="137"/>
      <c r="D163" s="138"/>
      <c r="E163" s="139"/>
      <c r="F163" s="139"/>
      <c r="G163" s="140">
        <f>SUM(G160:G162)</f>
        <v>4.699999999999998</v>
      </c>
      <c r="H163" s="141">
        <f>SUM(H160:H162)</f>
        <v>2349.999999999999</v>
      </c>
      <c r="I163" s="141"/>
      <c r="J163" s="141"/>
      <c r="K163" s="142">
        <f>SUM(K160:K162)</f>
        <v>3</v>
      </c>
      <c r="L163" s="141">
        <f>SUM(L160:L162)</f>
        <v>3600</v>
      </c>
      <c r="M163" s="143">
        <f>H163+L163</f>
        <v>5949.999999999999</v>
      </c>
      <c r="N163" s="12" t="s">
        <v>244</v>
      </c>
      <c r="O163" s="122"/>
      <c r="P163" s="72"/>
      <c r="Q163" s="72"/>
      <c r="R163" s="72"/>
      <c r="S163" s="72"/>
      <c r="T163" s="72"/>
      <c r="U163" s="15"/>
      <c r="V163" s="15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  <c r="AK163" s="72"/>
      <c r="AL163" s="72"/>
      <c r="AM163" s="72"/>
      <c r="AN163" s="72"/>
      <c r="AO163" s="72"/>
      <c r="AP163" s="72"/>
      <c r="AQ163" s="72"/>
      <c r="AR163" s="72"/>
      <c r="AS163" s="72"/>
      <c r="AT163" s="72"/>
      <c r="AU163" s="72"/>
      <c r="AV163" s="72"/>
      <c r="AW163" s="72"/>
      <c r="AX163" s="72"/>
      <c r="AY163" s="72"/>
      <c r="AZ163" s="72"/>
      <c r="BA163" s="72"/>
      <c r="BB163" s="72"/>
      <c r="BC163" s="72"/>
      <c r="BD163" s="72"/>
      <c r="BE163" s="72"/>
      <c r="BF163" s="72"/>
      <c r="BG163" s="72"/>
      <c r="BH163" s="72"/>
      <c r="BI163" s="72"/>
      <c r="BJ163" s="72"/>
      <c r="BK163" s="72"/>
      <c r="BL163" s="72"/>
      <c r="BM163" s="72"/>
      <c r="BN163" s="72"/>
      <c r="BO163" s="72"/>
      <c r="BP163" s="72"/>
      <c r="BQ163" s="72"/>
      <c r="BR163" s="72"/>
      <c r="BS163" s="72"/>
      <c r="BT163" s="72"/>
      <c r="BU163" s="72"/>
      <c r="BV163" s="72"/>
    </row>
    <row r="164" spans="2:74" s="60" customFormat="1" ht="24" customHeight="1">
      <c r="B164" s="2"/>
      <c r="C164" s="144"/>
      <c r="D164" s="145"/>
      <c r="E164" s="146"/>
      <c r="F164" s="146"/>
      <c r="G164" s="146">
        <f>G158+G163</f>
        <v>1328.03</v>
      </c>
      <c r="H164" s="146">
        <f>H158+H163</f>
        <v>664015</v>
      </c>
      <c r="I164" s="146">
        <f>I158+I163</f>
        <v>0</v>
      </c>
      <c r="J164" s="146"/>
      <c r="K164" s="146">
        <f>K158+K163</f>
        <v>571.23</v>
      </c>
      <c r="L164" s="146">
        <f>L158+L163</f>
        <v>685475.9999999999</v>
      </c>
      <c r="M164" s="147">
        <f>M158+M163</f>
        <v>1349491</v>
      </c>
      <c r="N164" s="12"/>
      <c r="O164" s="122"/>
      <c r="P164" s="72"/>
      <c r="Q164" s="72"/>
      <c r="R164" s="72"/>
      <c r="S164" s="72"/>
      <c r="T164" s="72"/>
      <c r="U164" s="15"/>
      <c r="V164" s="15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2"/>
      <c r="AH164" s="72"/>
      <c r="AI164" s="72"/>
      <c r="AJ164" s="72"/>
      <c r="AK164" s="72"/>
      <c r="AL164" s="72"/>
      <c r="AM164" s="72"/>
      <c r="AN164" s="72"/>
      <c r="AO164" s="72"/>
      <c r="AP164" s="72"/>
      <c r="AQ164" s="72"/>
      <c r="AR164" s="72"/>
      <c r="AS164" s="72"/>
      <c r="AT164" s="72"/>
      <c r="AU164" s="72"/>
      <c r="AV164" s="72"/>
      <c r="AW164" s="72"/>
      <c r="AX164" s="72"/>
      <c r="AY164" s="72"/>
      <c r="AZ164" s="72"/>
      <c r="BA164" s="72"/>
      <c r="BB164" s="72"/>
      <c r="BC164" s="72"/>
      <c r="BD164" s="72"/>
      <c r="BE164" s="72"/>
      <c r="BF164" s="72"/>
      <c r="BG164" s="72"/>
      <c r="BH164" s="72"/>
      <c r="BI164" s="72"/>
      <c r="BJ164" s="72"/>
      <c r="BK164" s="72"/>
      <c r="BL164" s="72"/>
      <c r="BM164" s="72"/>
      <c r="BN164" s="72"/>
      <c r="BO164" s="72"/>
      <c r="BP164" s="72"/>
      <c r="BQ164" s="72"/>
      <c r="BR164" s="72"/>
      <c r="BS164" s="72"/>
      <c r="BT164" s="72"/>
      <c r="BU164" s="72"/>
      <c r="BV164" s="72"/>
    </row>
    <row r="165" spans="2:74" s="60" customFormat="1" ht="24" customHeight="1">
      <c r="B165" s="2"/>
      <c r="C165" s="148"/>
      <c r="D165" s="149"/>
      <c r="E165" s="146"/>
      <c r="F165" s="146"/>
      <c r="G165" s="146"/>
      <c r="H165" s="150"/>
      <c r="I165" s="151"/>
      <c r="J165" s="151"/>
      <c r="K165" s="152"/>
      <c r="L165" s="150"/>
      <c r="M165" s="153" t="s">
        <v>245</v>
      </c>
      <c r="N165" s="154"/>
      <c r="O165" s="122"/>
      <c r="P165" s="72"/>
      <c r="Q165" s="72"/>
      <c r="R165" s="72"/>
      <c r="S165" s="72"/>
      <c r="T165" s="72"/>
      <c r="U165" s="15"/>
      <c r="V165" s="15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72"/>
      <c r="AH165" s="72"/>
      <c r="AI165" s="72"/>
      <c r="AJ165" s="72"/>
      <c r="AK165" s="72"/>
      <c r="AL165" s="72"/>
      <c r="AM165" s="72"/>
      <c r="AN165" s="72"/>
      <c r="AO165" s="72"/>
      <c r="AP165" s="72"/>
      <c r="AQ165" s="72"/>
      <c r="AR165" s="72"/>
      <c r="AS165" s="72"/>
      <c r="AT165" s="72"/>
      <c r="AU165" s="72"/>
      <c r="AV165" s="72"/>
      <c r="AW165" s="72"/>
      <c r="AX165" s="72"/>
      <c r="AY165" s="72"/>
      <c r="AZ165" s="72"/>
      <c r="BA165" s="72"/>
      <c r="BB165" s="72"/>
      <c r="BC165" s="72"/>
      <c r="BD165" s="72"/>
      <c r="BE165" s="72"/>
      <c r="BF165" s="72"/>
      <c r="BG165" s="72"/>
      <c r="BH165" s="72"/>
      <c r="BI165" s="72"/>
      <c r="BJ165" s="72"/>
      <c r="BK165" s="72"/>
      <c r="BL165" s="72"/>
      <c r="BM165" s="72"/>
      <c r="BN165" s="72"/>
      <c r="BO165" s="72"/>
      <c r="BP165" s="72"/>
      <c r="BQ165" s="72"/>
      <c r="BR165" s="72"/>
      <c r="BS165" s="72"/>
      <c r="BT165" s="72"/>
      <c r="BU165" s="72"/>
      <c r="BV165" s="72"/>
    </row>
    <row r="166" spans="2:74" s="60" customFormat="1" ht="24" customHeight="1">
      <c r="B166" s="74"/>
      <c r="C166" s="155">
        <f>COUNTIF($B$1:$B$146,2)</f>
        <v>0</v>
      </c>
      <c r="D166" s="156"/>
      <c r="E166" s="157"/>
      <c r="F166" s="157"/>
      <c r="G166" s="157"/>
      <c r="H166" s="157"/>
      <c r="I166" s="158"/>
      <c r="J166" s="158"/>
      <c r="K166" s="158"/>
      <c r="L166" s="157"/>
      <c r="M166" s="159" t="s">
        <v>243</v>
      </c>
      <c r="N166" s="12"/>
      <c r="O166" s="122"/>
      <c r="P166" s="72"/>
      <c r="Q166" s="72"/>
      <c r="R166" s="72"/>
      <c r="S166" s="72"/>
      <c r="T166" s="72"/>
      <c r="U166" s="15"/>
      <c r="V166" s="15"/>
      <c r="W166" s="72"/>
      <c r="X166" s="72"/>
      <c r="Y166" s="72"/>
      <c r="Z166" s="72"/>
      <c r="AA166" s="72"/>
      <c r="AB166" s="72"/>
      <c r="AC166" s="72"/>
      <c r="AD166" s="72"/>
      <c r="AE166" s="72"/>
      <c r="AF166" s="72"/>
      <c r="AG166" s="72"/>
      <c r="AH166" s="72"/>
      <c r="AI166" s="72"/>
      <c r="AJ166" s="72"/>
      <c r="AK166" s="72"/>
      <c r="AL166" s="72"/>
      <c r="AM166" s="72"/>
      <c r="AN166" s="72"/>
      <c r="AO166" s="72"/>
      <c r="AP166" s="72"/>
      <c r="AQ166" s="72"/>
      <c r="AR166" s="72"/>
      <c r="AS166" s="72"/>
      <c r="AT166" s="72"/>
      <c r="AU166" s="72"/>
      <c r="AV166" s="72"/>
      <c r="AW166" s="72"/>
      <c r="AX166" s="72"/>
      <c r="AY166" s="72"/>
      <c r="AZ166" s="72"/>
      <c r="BA166" s="72"/>
      <c r="BB166" s="72"/>
      <c r="BC166" s="72"/>
      <c r="BD166" s="72"/>
      <c r="BE166" s="72"/>
      <c r="BF166" s="72"/>
      <c r="BG166" s="72"/>
      <c r="BH166" s="72"/>
      <c r="BI166" s="72"/>
      <c r="BJ166" s="72"/>
      <c r="BK166" s="72"/>
      <c r="BL166" s="72"/>
      <c r="BM166" s="72"/>
      <c r="BN166" s="72"/>
      <c r="BO166" s="72"/>
      <c r="BP166" s="72"/>
      <c r="BQ166" s="72"/>
      <c r="BR166" s="72"/>
      <c r="BS166" s="72"/>
      <c r="BT166" s="72"/>
      <c r="BU166" s="72"/>
      <c r="BV166" s="72"/>
    </row>
    <row r="167" spans="2:74" s="60" customFormat="1" ht="24" customHeight="1">
      <c r="B167" s="2"/>
      <c r="C167" s="160"/>
      <c r="D167" s="156"/>
      <c r="E167" s="157"/>
      <c r="F167" s="157"/>
      <c r="G167" s="157"/>
      <c r="H167" s="157"/>
      <c r="I167" s="158"/>
      <c r="J167" s="158"/>
      <c r="K167" s="158"/>
      <c r="L167" s="157"/>
      <c r="M167" s="159" t="s">
        <v>246</v>
      </c>
      <c r="N167" s="12"/>
      <c r="O167" s="122"/>
      <c r="P167" s="72"/>
      <c r="Q167" s="72"/>
      <c r="R167" s="72"/>
      <c r="S167" s="72"/>
      <c r="T167" s="72"/>
      <c r="U167" s="15"/>
      <c r="V167" s="15"/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</row>
    <row r="168" spans="2:74" s="60" customFormat="1" ht="24" customHeight="1">
      <c r="B168" s="2"/>
      <c r="C168" s="161">
        <f>B168-C167</f>
        <v>0</v>
      </c>
      <c r="D168" s="156"/>
      <c r="E168" s="157"/>
      <c r="F168" s="157"/>
      <c r="G168" s="157"/>
      <c r="H168" s="157"/>
      <c r="I168" s="158"/>
      <c r="J168" s="158"/>
      <c r="K168" s="158"/>
      <c r="L168" s="157"/>
      <c r="M168" s="175">
        <f>M164/148</f>
        <v>9118.182432432432</v>
      </c>
      <c r="N168" s="176"/>
      <c r="O168" s="122"/>
      <c r="P168" s="72"/>
      <c r="Q168" s="72"/>
      <c r="R168" s="72"/>
      <c r="S168" s="72"/>
      <c r="T168" s="72"/>
      <c r="U168" s="15"/>
      <c r="V168" s="15"/>
      <c r="W168" s="72"/>
      <c r="X168" s="72"/>
      <c r="Y168" s="72"/>
      <c r="Z168" s="72"/>
      <c r="AA168" s="72"/>
      <c r="AB168" s="72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</row>
    <row r="169" spans="2:74" s="60" customFormat="1" ht="24" customHeight="1">
      <c r="B169" s="2"/>
      <c r="C169" s="162"/>
      <c r="D169" s="156"/>
      <c r="E169" s="157"/>
      <c r="F169" s="157"/>
      <c r="G169" s="157"/>
      <c r="H169" s="157"/>
      <c r="I169" s="158"/>
      <c r="J169" s="158"/>
      <c r="K169" s="158"/>
      <c r="L169" s="157"/>
      <c r="M169" s="163"/>
      <c r="N169" s="12"/>
      <c r="O169" s="122"/>
      <c r="P169" s="72"/>
      <c r="Q169" s="72"/>
      <c r="R169" s="72"/>
      <c r="S169" s="72"/>
      <c r="T169" s="72"/>
      <c r="U169" s="15"/>
      <c r="V169" s="15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</row>
    <row r="170" spans="2:74" s="60" customFormat="1" ht="24" customHeight="1">
      <c r="B170" s="2"/>
      <c r="C170" s="144"/>
      <c r="D170" s="145"/>
      <c r="E170" s="157"/>
      <c r="F170" s="157"/>
      <c r="G170" s="157"/>
      <c r="H170" s="157"/>
      <c r="I170" s="164"/>
      <c r="J170" s="164"/>
      <c r="K170" s="158"/>
      <c r="L170" s="157"/>
      <c r="M170" s="165"/>
      <c r="N170" s="12"/>
      <c r="O170" s="122"/>
      <c r="P170" s="72"/>
      <c r="Q170" s="72"/>
      <c r="R170" s="72"/>
      <c r="S170" s="72"/>
      <c r="T170" s="72"/>
      <c r="U170" s="15"/>
      <c r="V170" s="15"/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  <c r="AG170" s="72"/>
      <c r="AH170" s="72"/>
      <c r="AI170" s="72"/>
      <c r="AJ170" s="72"/>
      <c r="AK170" s="72"/>
      <c r="AL170" s="72"/>
      <c r="AM170" s="72"/>
      <c r="AN170" s="72"/>
      <c r="AO170" s="72"/>
      <c r="AP170" s="72"/>
      <c r="AQ170" s="72"/>
      <c r="AR170" s="72"/>
      <c r="AS170" s="72"/>
      <c r="AT170" s="72"/>
      <c r="AU170" s="72"/>
      <c r="AV170" s="72"/>
      <c r="AW170" s="72"/>
      <c r="AX170" s="72"/>
      <c r="AY170" s="72"/>
      <c r="AZ170" s="72"/>
      <c r="BA170" s="72"/>
      <c r="BB170" s="72"/>
      <c r="BC170" s="72"/>
      <c r="BD170" s="72"/>
      <c r="BE170" s="72"/>
      <c r="BF170" s="72"/>
      <c r="BG170" s="72"/>
      <c r="BH170" s="72"/>
      <c r="BI170" s="72"/>
      <c r="BJ170" s="72"/>
      <c r="BK170" s="72"/>
      <c r="BL170" s="72"/>
      <c r="BM170" s="72"/>
      <c r="BN170" s="72"/>
      <c r="BO170" s="72"/>
      <c r="BP170" s="72"/>
      <c r="BQ170" s="72"/>
      <c r="BR170" s="72"/>
      <c r="BS170" s="72"/>
      <c r="BT170" s="72"/>
      <c r="BU170" s="72"/>
      <c r="BV170" s="72"/>
    </row>
    <row r="171" spans="2:74" s="60" customFormat="1" ht="24" customHeight="1">
      <c r="B171" s="2"/>
      <c r="C171" s="144"/>
      <c r="D171" s="145"/>
      <c r="E171" s="166"/>
      <c r="F171" s="146"/>
      <c r="G171" s="166"/>
      <c r="H171" s="167"/>
      <c r="I171" s="168"/>
      <c r="J171" s="168"/>
      <c r="K171" s="169"/>
      <c r="L171" s="170"/>
      <c r="M171" s="171"/>
      <c r="N171" s="12"/>
      <c r="O171" s="122"/>
      <c r="P171" s="72"/>
      <c r="Q171" s="72"/>
      <c r="R171" s="72"/>
      <c r="S171" s="72"/>
      <c r="T171" s="72"/>
      <c r="U171" s="15"/>
      <c r="V171" s="15"/>
      <c r="W171" s="72"/>
      <c r="X171" s="72"/>
      <c r="Y171" s="72"/>
      <c r="Z171" s="72"/>
      <c r="AA171" s="72"/>
      <c r="AB171" s="72"/>
      <c r="AC171" s="72"/>
      <c r="AD171" s="72"/>
      <c r="AE171" s="72"/>
      <c r="AF171" s="72"/>
      <c r="AG171" s="72"/>
      <c r="AH171" s="72"/>
      <c r="AI171" s="72"/>
      <c r="AJ171" s="72"/>
      <c r="AK171" s="72"/>
      <c r="AL171" s="72"/>
      <c r="AM171" s="72"/>
      <c r="AN171" s="72"/>
      <c r="AO171" s="72"/>
      <c r="AP171" s="72"/>
      <c r="AQ171" s="72"/>
      <c r="AR171" s="72"/>
      <c r="AS171" s="72"/>
      <c r="AT171" s="72"/>
      <c r="AU171" s="72"/>
      <c r="AV171" s="72"/>
      <c r="AW171" s="72"/>
      <c r="AX171" s="72"/>
      <c r="AY171" s="72"/>
      <c r="AZ171" s="72"/>
      <c r="BA171" s="72"/>
      <c r="BB171" s="72"/>
      <c r="BC171" s="72"/>
      <c r="BD171" s="72"/>
      <c r="BE171" s="72"/>
      <c r="BF171" s="72"/>
      <c r="BG171" s="72"/>
      <c r="BH171" s="72"/>
      <c r="BI171" s="72"/>
      <c r="BJ171" s="72"/>
      <c r="BK171" s="72"/>
      <c r="BL171" s="72"/>
      <c r="BM171" s="72"/>
      <c r="BN171" s="72"/>
      <c r="BO171" s="72"/>
      <c r="BP171" s="72"/>
      <c r="BQ171" s="72"/>
      <c r="BR171" s="72"/>
      <c r="BS171" s="72"/>
      <c r="BT171" s="72"/>
      <c r="BU171" s="72"/>
      <c r="BV171" s="72"/>
    </row>
    <row r="172" spans="2:74" s="60" customFormat="1" ht="24" customHeight="1">
      <c r="B172" s="2"/>
      <c r="C172" s="144"/>
      <c r="D172" s="145"/>
      <c r="E172" s="166"/>
      <c r="F172" s="146"/>
      <c r="G172" s="166"/>
      <c r="H172" s="167"/>
      <c r="I172" s="168"/>
      <c r="J172" s="168"/>
      <c r="K172" s="169"/>
      <c r="L172" s="170"/>
      <c r="M172" s="171"/>
      <c r="N172" s="12"/>
      <c r="O172" s="122"/>
      <c r="P172" s="72"/>
      <c r="Q172" s="72"/>
      <c r="R172" s="72"/>
      <c r="S172" s="72"/>
      <c r="T172" s="72"/>
      <c r="U172" s="15"/>
      <c r="V172" s="15"/>
      <c r="W172" s="72"/>
      <c r="X172" s="72"/>
      <c r="Y172" s="72"/>
      <c r="Z172" s="72"/>
      <c r="AA172" s="72"/>
      <c r="AB172" s="72"/>
      <c r="AC172" s="72"/>
      <c r="AD172" s="72"/>
      <c r="AE172" s="72"/>
      <c r="AF172" s="72"/>
      <c r="AG172" s="72"/>
      <c r="AH172" s="72"/>
      <c r="AI172" s="72"/>
      <c r="AJ172" s="72"/>
      <c r="AK172" s="72"/>
      <c r="AL172" s="72"/>
      <c r="AM172" s="72"/>
      <c r="AN172" s="72"/>
      <c r="AO172" s="72"/>
      <c r="AP172" s="72"/>
      <c r="AQ172" s="72"/>
      <c r="AR172" s="72"/>
      <c r="AS172" s="72"/>
      <c r="AT172" s="72"/>
      <c r="AU172" s="72"/>
      <c r="AV172" s="72"/>
      <c r="AW172" s="72"/>
      <c r="AX172" s="72"/>
      <c r="AY172" s="72"/>
      <c r="AZ172" s="72"/>
      <c r="BA172" s="72"/>
      <c r="BB172" s="72"/>
      <c r="BC172" s="72"/>
      <c r="BD172" s="72"/>
      <c r="BE172" s="72"/>
      <c r="BF172" s="72"/>
      <c r="BG172" s="72"/>
      <c r="BH172" s="72"/>
      <c r="BI172" s="72"/>
      <c r="BJ172" s="72"/>
      <c r="BK172" s="72"/>
      <c r="BL172" s="72"/>
      <c r="BM172" s="72"/>
      <c r="BN172" s="72"/>
      <c r="BO172" s="72"/>
      <c r="BP172" s="72"/>
      <c r="BQ172" s="72"/>
      <c r="BR172" s="72"/>
      <c r="BS172" s="72"/>
      <c r="BT172" s="72"/>
      <c r="BU172" s="72"/>
      <c r="BV172" s="72"/>
    </row>
    <row r="173" spans="2:74" s="60" customFormat="1" ht="24" customHeight="1">
      <c r="B173" s="2"/>
      <c r="C173" s="144"/>
      <c r="D173" s="145"/>
      <c r="E173" s="166"/>
      <c r="F173" s="146"/>
      <c r="G173" s="166"/>
      <c r="H173" s="167"/>
      <c r="I173" s="172"/>
      <c r="J173" s="168"/>
      <c r="K173" s="169"/>
      <c r="L173" s="170"/>
      <c r="M173" s="171"/>
      <c r="N173" s="12"/>
      <c r="O173" s="122"/>
      <c r="P173" s="72"/>
      <c r="Q173" s="72"/>
      <c r="R173" s="72"/>
      <c r="S173" s="72"/>
      <c r="T173" s="72"/>
      <c r="U173" s="15"/>
      <c r="V173" s="15"/>
      <c r="W173" s="72"/>
      <c r="X173" s="72"/>
      <c r="Y173" s="72"/>
      <c r="Z173" s="72"/>
      <c r="AA173" s="72"/>
      <c r="AB173" s="72"/>
      <c r="AC173" s="72"/>
      <c r="AD173" s="72"/>
      <c r="AE173" s="72"/>
      <c r="AF173" s="72"/>
      <c r="AG173" s="72"/>
      <c r="AH173" s="72"/>
      <c r="AI173" s="72"/>
      <c r="AJ173" s="72"/>
      <c r="AK173" s="72"/>
      <c r="AL173" s="72"/>
      <c r="AM173" s="72"/>
      <c r="AN173" s="72"/>
      <c r="AO173" s="72"/>
      <c r="AP173" s="72"/>
      <c r="AQ173" s="72"/>
      <c r="AR173" s="72"/>
      <c r="AS173" s="72"/>
      <c r="AT173" s="72"/>
      <c r="AU173" s="72"/>
      <c r="AV173" s="72"/>
      <c r="AW173" s="72"/>
      <c r="AX173" s="72"/>
      <c r="AY173" s="72"/>
      <c r="AZ173" s="72"/>
      <c r="BA173" s="72"/>
      <c r="BB173" s="72"/>
      <c r="BC173" s="72"/>
      <c r="BD173" s="72"/>
      <c r="BE173" s="72"/>
      <c r="BF173" s="72"/>
      <c r="BG173" s="72"/>
      <c r="BH173" s="72"/>
      <c r="BI173" s="72"/>
      <c r="BJ173" s="72"/>
      <c r="BK173" s="72"/>
      <c r="BL173" s="72"/>
      <c r="BM173" s="72"/>
      <c r="BN173" s="72"/>
      <c r="BO173" s="72"/>
      <c r="BP173" s="72"/>
      <c r="BQ173" s="72"/>
      <c r="BR173" s="72"/>
      <c r="BS173" s="72"/>
      <c r="BT173" s="72"/>
      <c r="BU173" s="72"/>
      <c r="BV173" s="72"/>
    </row>
    <row r="174" spans="2:74" s="60" customFormat="1" ht="24" customHeight="1">
      <c r="B174" s="2"/>
      <c r="C174" s="144"/>
      <c r="D174" s="145"/>
      <c r="E174" s="166"/>
      <c r="F174" s="146"/>
      <c r="G174" s="166"/>
      <c r="H174" s="167"/>
      <c r="I174" s="172"/>
      <c r="J174" s="168"/>
      <c r="K174" s="169"/>
      <c r="L174" s="170"/>
      <c r="M174" s="171"/>
      <c r="N174" s="12"/>
      <c r="O174" s="122"/>
      <c r="P174" s="72"/>
      <c r="Q174" s="72"/>
      <c r="R174" s="72"/>
      <c r="S174" s="72"/>
      <c r="T174" s="72"/>
      <c r="U174" s="15"/>
      <c r="V174" s="15"/>
      <c r="W174" s="72"/>
      <c r="X174" s="72"/>
      <c r="Y174" s="72"/>
      <c r="Z174" s="72"/>
      <c r="AA174" s="72"/>
      <c r="AB174" s="72"/>
      <c r="AC174" s="72"/>
      <c r="AD174" s="72"/>
      <c r="AE174" s="72"/>
      <c r="AF174" s="72"/>
      <c r="AG174" s="72"/>
      <c r="AH174" s="72"/>
      <c r="AI174" s="72"/>
      <c r="AJ174" s="72"/>
      <c r="AK174" s="72"/>
      <c r="AL174" s="72"/>
      <c r="AM174" s="72"/>
      <c r="AN174" s="72"/>
      <c r="AO174" s="72"/>
      <c r="AP174" s="72"/>
      <c r="AQ174" s="72"/>
      <c r="AR174" s="72"/>
      <c r="AS174" s="72"/>
      <c r="AT174" s="72"/>
      <c r="AU174" s="72"/>
      <c r="AV174" s="72"/>
      <c r="AW174" s="72"/>
      <c r="AX174" s="72"/>
      <c r="AY174" s="72"/>
      <c r="AZ174" s="72"/>
      <c r="BA174" s="72"/>
      <c r="BB174" s="72"/>
      <c r="BC174" s="72"/>
      <c r="BD174" s="72"/>
      <c r="BE174" s="72"/>
      <c r="BF174" s="72"/>
      <c r="BG174" s="72"/>
      <c r="BH174" s="72"/>
      <c r="BI174" s="72"/>
      <c r="BJ174" s="72"/>
      <c r="BK174" s="72"/>
      <c r="BL174" s="72"/>
      <c r="BM174" s="72"/>
      <c r="BN174" s="72"/>
      <c r="BO174" s="72"/>
      <c r="BP174" s="72"/>
      <c r="BQ174" s="72"/>
      <c r="BR174" s="72"/>
      <c r="BS174" s="72"/>
      <c r="BT174" s="72"/>
      <c r="BU174" s="72"/>
      <c r="BV174" s="72"/>
    </row>
    <row r="175" spans="2:74" s="60" customFormat="1" ht="24" customHeight="1">
      <c r="B175" s="2"/>
      <c r="C175" s="144"/>
      <c r="D175" s="145"/>
      <c r="E175" s="166"/>
      <c r="F175" s="146"/>
      <c r="G175" s="166"/>
      <c r="H175" s="167"/>
      <c r="I175" s="172"/>
      <c r="J175" s="168"/>
      <c r="K175" s="169"/>
      <c r="L175" s="170"/>
      <c r="M175" s="171"/>
      <c r="N175" s="12"/>
      <c r="O175" s="122"/>
      <c r="P175" s="72"/>
      <c r="Q175" s="72"/>
      <c r="R175" s="72"/>
      <c r="S175" s="72"/>
      <c r="T175" s="72"/>
      <c r="U175" s="15"/>
      <c r="V175" s="15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72"/>
      <c r="AO175" s="72"/>
      <c r="AP175" s="72"/>
      <c r="AQ175" s="72"/>
      <c r="AR175" s="72"/>
      <c r="AS175" s="72"/>
      <c r="AT175" s="72"/>
      <c r="AU175" s="72"/>
      <c r="AV175" s="72"/>
      <c r="AW175" s="72"/>
      <c r="AX175" s="72"/>
      <c r="AY175" s="72"/>
      <c r="AZ175" s="72"/>
      <c r="BA175" s="72"/>
      <c r="BB175" s="72"/>
      <c r="BC175" s="72"/>
      <c r="BD175" s="72"/>
      <c r="BE175" s="72"/>
      <c r="BF175" s="72"/>
      <c r="BG175" s="72"/>
      <c r="BH175" s="72"/>
      <c r="BI175" s="72"/>
      <c r="BJ175" s="72"/>
      <c r="BK175" s="72"/>
      <c r="BL175" s="72"/>
      <c r="BM175" s="72"/>
      <c r="BN175" s="72"/>
      <c r="BO175" s="72"/>
      <c r="BP175" s="72"/>
      <c r="BQ175" s="72"/>
      <c r="BR175" s="72"/>
      <c r="BS175" s="72"/>
      <c r="BT175" s="72"/>
      <c r="BU175" s="72"/>
      <c r="BV175" s="72"/>
    </row>
    <row r="176" spans="2:74" s="60" customFormat="1" ht="24" customHeight="1">
      <c r="B176" s="2"/>
      <c r="C176" s="144"/>
      <c r="D176" s="145"/>
      <c r="E176" s="166"/>
      <c r="F176" s="146"/>
      <c r="G176" s="166"/>
      <c r="H176" s="167"/>
      <c r="I176" s="172"/>
      <c r="J176" s="168"/>
      <c r="K176" s="169"/>
      <c r="L176" s="170"/>
      <c r="M176" s="171"/>
      <c r="N176" s="12"/>
      <c r="O176" s="122"/>
      <c r="P176" s="72"/>
      <c r="Q176" s="72"/>
      <c r="R176" s="72"/>
      <c r="S176" s="72"/>
      <c r="T176" s="72"/>
      <c r="U176" s="15"/>
      <c r="V176" s="15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  <c r="AH176" s="72"/>
      <c r="AI176" s="72"/>
      <c r="AJ176" s="72"/>
      <c r="AK176" s="72"/>
      <c r="AL176" s="72"/>
      <c r="AM176" s="72"/>
      <c r="AN176" s="72"/>
      <c r="AO176" s="72"/>
      <c r="AP176" s="72"/>
      <c r="AQ176" s="72"/>
      <c r="AR176" s="72"/>
      <c r="AS176" s="72"/>
      <c r="AT176" s="72"/>
      <c r="AU176" s="72"/>
      <c r="AV176" s="72"/>
      <c r="AW176" s="72"/>
      <c r="AX176" s="72"/>
      <c r="AY176" s="72"/>
      <c r="AZ176" s="72"/>
      <c r="BA176" s="72"/>
      <c r="BB176" s="72"/>
      <c r="BC176" s="72"/>
      <c r="BD176" s="72"/>
      <c r="BE176" s="72"/>
      <c r="BF176" s="72"/>
      <c r="BG176" s="72"/>
      <c r="BH176" s="72"/>
      <c r="BI176" s="72"/>
      <c r="BJ176" s="72"/>
      <c r="BK176" s="72"/>
      <c r="BL176" s="72"/>
      <c r="BM176" s="72"/>
      <c r="BN176" s="72"/>
      <c r="BO176" s="72"/>
      <c r="BP176" s="72"/>
      <c r="BQ176" s="72"/>
      <c r="BR176" s="72"/>
      <c r="BS176" s="72"/>
      <c r="BT176" s="72"/>
      <c r="BU176" s="72"/>
      <c r="BV176" s="72"/>
    </row>
    <row r="177" spans="2:74" s="60" customFormat="1" ht="24" customHeight="1">
      <c r="B177" s="2"/>
      <c r="C177" s="144"/>
      <c r="D177" s="145"/>
      <c r="E177" s="166"/>
      <c r="F177" s="146"/>
      <c r="G177" s="166"/>
      <c r="H177" s="167"/>
      <c r="I177" s="172"/>
      <c r="J177" s="168"/>
      <c r="K177" s="169"/>
      <c r="L177" s="170"/>
      <c r="M177" s="171"/>
      <c r="N177" s="12"/>
      <c r="O177" s="122"/>
      <c r="P177" s="72"/>
      <c r="Q177" s="72"/>
      <c r="R177" s="72"/>
      <c r="S177" s="72"/>
      <c r="T177" s="72"/>
      <c r="U177" s="15"/>
      <c r="V177" s="15"/>
      <c r="W177" s="72"/>
      <c r="X177" s="72"/>
      <c r="Y177" s="72"/>
      <c r="Z177" s="72"/>
      <c r="AA177" s="72"/>
      <c r="AB177" s="72"/>
      <c r="AC177" s="72"/>
      <c r="AD177" s="72"/>
      <c r="AE177" s="72"/>
      <c r="AF177" s="72"/>
      <c r="AG177" s="72"/>
      <c r="AH177" s="72"/>
      <c r="AI177" s="72"/>
      <c r="AJ177" s="72"/>
      <c r="AK177" s="72"/>
      <c r="AL177" s="72"/>
      <c r="AM177" s="72"/>
      <c r="AN177" s="72"/>
      <c r="AO177" s="72"/>
      <c r="AP177" s="72"/>
      <c r="AQ177" s="72"/>
      <c r="AR177" s="72"/>
      <c r="AS177" s="72"/>
      <c r="AT177" s="72"/>
      <c r="AU177" s="72"/>
      <c r="AV177" s="72"/>
      <c r="AW177" s="72"/>
      <c r="AX177" s="72"/>
      <c r="AY177" s="72"/>
      <c r="AZ177" s="72"/>
      <c r="BA177" s="72"/>
      <c r="BB177" s="72"/>
      <c r="BC177" s="72"/>
      <c r="BD177" s="72"/>
      <c r="BE177" s="72"/>
      <c r="BF177" s="72"/>
      <c r="BG177" s="72"/>
      <c r="BH177" s="72"/>
      <c r="BI177" s="72"/>
      <c r="BJ177" s="72"/>
      <c r="BK177" s="72"/>
      <c r="BL177" s="72"/>
      <c r="BM177" s="72"/>
      <c r="BN177" s="72"/>
      <c r="BO177" s="72"/>
      <c r="BP177" s="72"/>
      <c r="BQ177" s="72"/>
      <c r="BR177" s="72"/>
      <c r="BS177" s="72"/>
      <c r="BT177" s="72"/>
      <c r="BU177" s="72"/>
      <c r="BV177" s="72"/>
    </row>
    <row r="178" spans="6:9" ht="24" customHeight="1">
      <c r="F178" s="173"/>
      <c r="I178" s="174"/>
    </row>
    <row r="179" spans="6:9" ht="24" customHeight="1">
      <c r="F179" s="173"/>
      <c r="I179" s="174"/>
    </row>
    <row r="180" spans="6:9" ht="24" customHeight="1">
      <c r="F180" s="173"/>
      <c r="I180" s="174"/>
    </row>
    <row r="181" spans="6:9" ht="24" customHeight="1">
      <c r="F181" s="173"/>
      <c r="I181" s="174"/>
    </row>
    <row r="182" ht="24" customHeight="1">
      <c r="F182" s="173"/>
    </row>
    <row r="183" ht="24" customHeight="1">
      <c r="F183" s="173"/>
    </row>
    <row r="184" ht="24" customHeight="1">
      <c r="F184" s="173"/>
    </row>
    <row r="185" ht="24" customHeight="1">
      <c r="F185" s="173"/>
    </row>
    <row r="186" ht="24" customHeight="1">
      <c r="F186" s="173"/>
    </row>
    <row r="187" ht="24" customHeight="1">
      <c r="F187" s="173"/>
    </row>
    <row r="188" ht="24" customHeight="1">
      <c r="F188" s="173"/>
    </row>
    <row r="189" ht="24" customHeight="1">
      <c r="F189" s="173"/>
    </row>
    <row r="190" ht="24" customHeight="1">
      <c r="F190" s="173"/>
    </row>
    <row r="191" ht="24" customHeight="1">
      <c r="F191" s="173"/>
    </row>
    <row r="192" ht="24" customHeight="1">
      <c r="F192" s="173"/>
    </row>
    <row r="193" ht="24" customHeight="1">
      <c r="F193" s="173"/>
    </row>
    <row r="194" ht="24" customHeight="1">
      <c r="F194" s="173"/>
    </row>
    <row r="195" ht="24" customHeight="1">
      <c r="F195" s="173"/>
    </row>
    <row r="196" ht="24" customHeight="1">
      <c r="F196" s="173"/>
    </row>
    <row r="197" ht="24" customHeight="1">
      <c r="F197" s="173"/>
    </row>
    <row r="198" ht="24" customHeight="1">
      <c r="F198" s="173"/>
    </row>
    <row r="199" ht="24" customHeight="1">
      <c r="F199" s="173"/>
    </row>
    <row r="200" ht="24" customHeight="1">
      <c r="F200" s="173"/>
    </row>
    <row r="201" ht="24" customHeight="1">
      <c r="F201" s="173"/>
    </row>
    <row r="202" ht="24" customHeight="1">
      <c r="F202" s="173"/>
    </row>
    <row r="203" ht="24" customHeight="1">
      <c r="F203" s="173"/>
    </row>
    <row r="204" ht="24" customHeight="1">
      <c r="F204" s="173"/>
    </row>
    <row r="205" ht="24" customHeight="1">
      <c r="F205" s="173"/>
    </row>
    <row r="206" ht="24" customHeight="1">
      <c r="F206" s="173"/>
    </row>
    <row r="207" ht="24" customHeight="1">
      <c r="F207" s="173"/>
    </row>
    <row r="208" ht="24" customHeight="1">
      <c r="F208" s="173"/>
    </row>
    <row r="209" ht="24" customHeight="1">
      <c r="F209" s="173"/>
    </row>
    <row r="210" ht="24" customHeight="1">
      <c r="F210" s="173"/>
    </row>
    <row r="211" ht="24" customHeight="1">
      <c r="F211" s="173"/>
    </row>
    <row r="212" ht="24" customHeight="1">
      <c r="F212" s="173"/>
    </row>
    <row r="213" ht="24" customHeight="1">
      <c r="F213" s="173"/>
    </row>
    <row r="214" ht="24" customHeight="1">
      <c r="F214" s="173"/>
    </row>
    <row r="215" ht="24" customHeight="1">
      <c r="F215" s="173"/>
    </row>
    <row r="216" ht="24" customHeight="1">
      <c r="F216" s="173"/>
    </row>
    <row r="217" ht="24" customHeight="1">
      <c r="F217" s="173"/>
    </row>
    <row r="218" ht="24" customHeight="1">
      <c r="F218" s="173"/>
    </row>
    <row r="219" ht="24" customHeight="1">
      <c r="F219" s="173"/>
    </row>
    <row r="220" ht="24" customHeight="1">
      <c r="F220" s="173"/>
    </row>
    <row r="221" ht="24" customHeight="1">
      <c r="F221" s="173"/>
    </row>
    <row r="222" ht="24" customHeight="1">
      <c r="F222" s="173"/>
    </row>
    <row r="223" ht="24" customHeight="1">
      <c r="F223" s="173"/>
    </row>
    <row r="224" ht="24" customHeight="1">
      <c r="F224" s="173"/>
    </row>
    <row r="225" ht="24" customHeight="1">
      <c r="F225" s="173"/>
    </row>
    <row r="226" ht="24" customHeight="1">
      <c r="F226" s="173"/>
    </row>
    <row r="227" ht="24" customHeight="1">
      <c r="F227" s="173"/>
    </row>
    <row r="228" ht="24" customHeight="1">
      <c r="F228" s="173"/>
    </row>
    <row r="229" ht="24" customHeight="1">
      <c r="F229" s="173"/>
    </row>
    <row r="230" ht="24" customHeight="1">
      <c r="F230" s="173"/>
    </row>
    <row r="231" ht="24" customHeight="1">
      <c r="F231" s="173"/>
    </row>
    <row r="232" ht="24" customHeight="1">
      <c r="F232" s="173"/>
    </row>
    <row r="233" ht="24" customHeight="1">
      <c r="F233" s="173"/>
    </row>
    <row r="234" ht="24" customHeight="1">
      <c r="F234" s="173"/>
    </row>
    <row r="235" ht="24" customHeight="1">
      <c r="F235" s="173"/>
    </row>
    <row r="236" ht="24" customHeight="1">
      <c r="F236" s="173"/>
    </row>
    <row r="237" ht="24" customHeight="1">
      <c r="F237" s="173"/>
    </row>
    <row r="238" ht="24" customHeight="1">
      <c r="F238" s="173"/>
    </row>
    <row r="239" ht="24" customHeight="1">
      <c r="F239" s="173"/>
    </row>
    <row r="240" ht="24" customHeight="1">
      <c r="F240" s="173"/>
    </row>
    <row r="241" ht="24" customHeight="1">
      <c r="F241" s="173"/>
    </row>
    <row r="242" ht="24" customHeight="1">
      <c r="F242" s="173"/>
    </row>
    <row r="243" ht="24" customHeight="1">
      <c r="F243" s="173"/>
    </row>
    <row r="244" ht="24" customHeight="1">
      <c r="F244" s="173"/>
    </row>
    <row r="245" ht="24" customHeight="1">
      <c r="F245" s="173"/>
    </row>
    <row r="246" ht="24" customHeight="1">
      <c r="F246" s="173"/>
    </row>
    <row r="247" ht="24" customHeight="1">
      <c r="F247" s="173"/>
    </row>
    <row r="248" ht="24" customHeight="1">
      <c r="F248" s="173"/>
    </row>
    <row r="249" ht="24" customHeight="1">
      <c r="F249" s="173"/>
    </row>
    <row r="250" ht="24" customHeight="1">
      <c r="F250" s="173"/>
    </row>
    <row r="251" ht="24" customHeight="1">
      <c r="F251" s="173"/>
    </row>
    <row r="252" ht="24" customHeight="1">
      <c r="F252" s="173"/>
    </row>
    <row r="253" ht="24" customHeight="1">
      <c r="F253" s="173"/>
    </row>
    <row r="254" ht="24" customHeight="1">
      <c r="F254" s="173"/>
    </row>
    <row r="255" ht="24" customHeight="1">
      <c r="F255" s="173"/>
    </row>
    <row r="256" ht="24" customHeight="1">
      <c r="F256" s="173"/>
    </row>
    <row r="257" ht="24" customHeight="1">
      <c r="F257" s="173"/>
    </row>
    <row r="258" ht="24" customHeight="1">
      <c r="F258" s="173"/>
    </row>
    <row r="259" ht="24" customHeight="1">
      <c r="F259" s="173"/>
    </row>
    <row r="260" ht="24" customHeight="1">
      <c r="F260" s="173"/>
    </row>
    <row r="261" ht="24" customHeight="1">
      <c r="F261" s="173"/>
    </row>
    <row r="262" ht="24" customHeight="1">
      <c r="F262" s="173"/>
    </row>
    <row r="263" ht="24" customHeight="1">
      <c r="F263" s="173"/>
    </row>
    <row r="264" ht="24" customHeight="1">
      <c r="F264" s="173"/>
    </row>
    <row r="265" ht="24" customHeight="1">
      <c r="F265" s="173"/>
    </row>
    <row r="266" ht="24" customHeight="1">
      <c r="F266" s="173"/>
    </row>
    <row r="267" ht="24" customHeight="1">
      <c r="F267" s="173"/>
    </row>
    <row r="268" ht="24" customHeight="1">
      <c r="F268" s="173"/>
    </row>
    <row r="269" ht="24" customHeight="1">
      <c r="F269" s="173"/>
    </row>
    <row r="270" ht="24" customHeight="1">
      <c r="F270" s="173"/>
    </row>
    <row r="271" ht="24" customHeight="1">
      <c r="F271" s="173"/>
    </row>
    <row r="272" ht="24" customHeight="1">
      <c r="F272" s="173"/>
    </row>
    <row r="273" ht="24" customHeight="1">
      <c r="F273" s="173"/>
    </row>
    <row r="274" ht="24" customHeight="1">
      <c r="F274" s="173"/>
    </row>
    <row r="275" ht="24" customHeight="1">
      <c r="F275" s="173"/>
    </row>
    <row r="276" ht="24" customHeight="1">
      <c r="F276" s="173"/>
    </row>
    <row r="277" ht="24" customHeight="1">
      <c r="F277" s="173"/>
    </row>
    <row r="278" ht="24" customHeight="1">
      <c r="F278" s="173"/>
    </row>
    <row r="279" ht="24" customHeight="1">
      <c r="F279" s="173"/>
    </row>
    <row r="280" ht="24" customHeight="1">
      <c r="F280" s="173"/>
    </row>
    <row r="281" ht="24" customHeight="1">
      <c r="F281" s="173"/>
    </row>
    <row r="282" ht="24" customHeight="1">
      <c r="F282" s="173"/>
    </row>
    <row r="283" ht="24" customHeight="1">
      <c r="F283" s="173"/>
    </row>
    <row r="284" ht="24" customHeight="1">
      <c r="F284" s="173"/>
    </row>
    <row r="285" ht="24" customHeight="1">
      <c r="F285" s="173"/>
    </row>
    <row r="286" ht="24" customHeight="1">
      <c r="F286" s="173"/>
    </row>
    <row r="287" ht="24" customHeight="1">
      <c r="F287" s="173"/>
    </row>
    <row r="288" ht="24" customHeight="1">
      <c r="F288" s="173"/>
    </row>
    <row r="289" ht="24" customHeight="1">
      <c r="F289" s="173"/>
    </row>
    <row r="290" ht="24" customHeight="1">
      <c r="F290" s="173"/>
    </row>
    <row r="291" ht="24" customHeight="1">
      <c r="F291" s="173"/>
    </row>
    <row r="292" ht="24" customHeight="1">
      <c r="F292" s="173"/>
    </row>
    <row r="293" ht="24" customHeight="1">
      <c r="F293" s="173"/>
    </row>
    <row r="294" ht="24" customHeight="1">
      <c r="F294" s="173"/>
    </row>
    <row r="295" ht="24" customHeight="1">
      <c r="F295" s="173"/>
    </row>
    <row r="296" ht="24" customHeight="1">
      <c r="F296" s="173"/>
    </row>
    <row r="297" ht="24" customHeight="1">
      <c r="F297" s="173"/>
    </row>
    <row r="298" ht="24" customHeight="1">
      <c r="F298" s="173"/>
    </row>
    <row r="299" ht="24" customHeight="1">
      <c r="F299" s="173"/>
    </row>
    <row r="300" ht="24" customHeight="1">
      <c r="F300" s="173"/>
    </row>
    <row r="301" ht="24" customHeight="1">
      <c r="F301" s="173"/>
    </row>
    <row r="302" ht="24" customHeight="1">
      <c r="F302" s="173"/>
    </row>
    <row r="303" ht="24" customHeight="1">
      <c r="F303" s="173"/>
    </row>
    <row r="304" ht="24" customHeight="1">
      <c r="F304" s="173"/>
    </row>
    <row r="305" ht="24" customHeight="1">
      <c r="F305" s="173"/>
    </row>
    <row r="306" ht="24" customHeight="1">
      <c r="F306" s="173"/>
    </row>
    <row r="307" ht="24" customHeight="1">
      <c r="F307" s="173"/>
    </row>
    <row r="308" ht="24" customHeight="1">
      <c r="F308" s="173"/>
    </row>
    <row r="309" ht="24" customHeight="1">
      <c r="F309" s="173"/>
    </row>
    <row r="310" ht="24" customHeight="1">
      <c r="F310" s="173"/>
    </row>
    <row r="311" ht="24" customHeight="1">
      <c r="F311" s="173"/>
    </row>
    <row r="312" ht="24" customHeight="1">
      <c r="F312" s="173"/>
    </row>
    <row r="313" ht="24" customHeight="1">
      <c r="F313" s="173"/>
    </row>
    <row r="314" ht="24" customHeight="1">
      <c r="F314" s="173"/>
    </row>
    <row r="315" ht="24" customHeight="1">
      <c r="F315" s="173"/>
    </row>
    <row r="316" ht="24" customHeight="1">
      <c r="F316" s="173"/>
    </row>
    <row r="317" ht="24" customHeight="1">
      <c r="F317" s="173"/>
    </row>
    <row r="318" ht="24" customHeight="1">
      <c r="F318" s="173"/>
    </row>
    <row r="319" ht="24" customHeight="1">
      <c r="F319" s="173"/>
    </row>
    <row r="320" ht="24" customHeight="1">
      <c r="F320" s="173"/>
    </row>
    <row r="321" ht="24" customHeight="1">
      <c r="F321" s="173"/>
    </row>
    <row r="322" ht="24" customHeight="1">
      <c r="F322" s="173"/>
    </row>
    <row r="323" ht="24" customHeight="1">
      <c r="F323" s="173"/>
    </row>
    <row r="324" ht="24" customHeight="1">
      <c r="F324" s="173"/>
    </row>
    <row r="325" ht="24" customHeight="1">
      <c r="F325" s="173"/>
    </row>
    <row r="326" ht="24" customHeight="1">
      <c r="F326" s="173"/>
    </row>
    <row r="327" ht="24" customHeight="1">
      <c r="F327" s="173"/>
    </row>
    <row r="328" ht="24" customHeight="1">
      <c r="F328" s="173"/>
    </row>
    <row r="329" ht="24" customHeight="1">
      <c r="F329" s="173"/>
    </row>
    <row r="330" ht="24" customHeight="1">
      <c r="F330" s="173"/>
    </row>
    <row r="331" ht="24" customHeight="1">
      <c r="F331" s="173"/>
    </row>
    <row r="332" ht="24" customHeight="1">
      <c r="F332" s="173"/>
    </row>
    <row r="333" ht="24" customHeight="1">
      <c r="F333" s="173"/>
    </row>
    <row r="334" ht="24" customHeight="1">
      <c r="F334" s="173"/>
    </row>
    <row r="335" ht="24" customHeight="1">
      <c r="F335" s="173"/>
    </row>
    <row r="336" ht="24" customHeight="1">
      <c r="F336" s="173"/>
    </row>
    <row r="337" ht="24" customHeight="1">
      <c r="F337" s="173"/>
    </row>
    <row r="338" ht="24" customHeight="1">
      <c r="F338" s="173"/>
    </row>
    <row r="339" ht="24" customHeight="1">
      <c r="F339" s="173"/>
    </row>
    <row r="340" ht="24" customHeight="1">
      <c r="F340" s="173"/>
    </row>
    <row r="341" ht="24" customHeight="1">
      <c r="F341" s="173"/>
    </row>
    <row r="342" ht="24" customHeight="1">
      <c r="F342" s="173"/>
    </row>
    <row r="343" ht="24" customHeight="1">
      <c r="F343" s="173"/>
    </row>
    <row r="344" ht="24" customHeight="1">
      <c r="F344" s="173"/>
    </row>
    <row r="345" ht="24" customHeight="1">
      <c r="F345" s="173"/>
    </row>
    <row r="346" ht="24" customHeight="1">
      <c r="F346" s="173"/>
    </row>
    <row r="347" ht="24" customHeight="1">
      <c r="F347" s="173"/>
    </row>
    <row r="348" ht="24" customHeight="1">
      <c r="F348" s="173"/>
    </row>
    <row r="349" ht="24" customHeight="1">
      <c r="F349" s="173"/>
    </row>
    <row r="350" ht="24" customHeight="1">
      <c r="F350" s="173"/>
    </row>
    <row r="351" ht="24" customHeight="1">
      <c r="F351" s="173"/>
    </row>
    <row r="352" ht="24" customHeight="1">
      <c r="F352" s="173"/>
    </row>
    <row r="353" ht="24" customHeight="1">
      <c r="F353" s="173"/>
    </row>
    <row r="354" ht="24" customHeight="1">
      <c r="F354" s="173"/>
    </row>
    <row r="355" ht="24" customHeight="1">
      <c r="F355" s="173"/>
    </row>
    <row r="356" ht="24" customHeight="1">
      <c r="F356" s="173"/>
    </row>
    <row r="357" ht="24" customHeight="1">
      <c r="F357" s="173"/>
    </row>
    <row r="358" ht="24" customHeight="1">
      <c r="F358" s="173"/>
    </row>
    <row r="359" ht="24" customHeight="1">
      <c r="F359" s="173"/>
    </row>
    <row r="360" ht="24" customHeight="1">
      <c r="F360" s="173"/>
    </row>
    <row r="361" ht="24" customHeight="1">
      <c r="F361" s="173"/>
    </row>
    <row r="362" ht="24" customHeight="1">
      <c r="F362" s="173"/>
    </row>
    <row r="363" ht="24" customHeight="1">
      <c r="F363" s="173"/>
    </row>
    <row r="364" ht="24" customHeight="1">
      <c r="F364" s="173"/>
    </row>
    <row r="365" ht="24" customHeight="1">
      <c r="F365" s="173"/>
    </row>
    <row r="366" ht="24" customHeight="1">
      <c r="F366" s="173"/>
    </row>
    <row r="367" ht="24" customHeight="1">
      <c r="F367" s="173"/>
    </row>
    <row r="368" ht="24" customHeight="1">
      <c r="F368" s="173"/>
    </row>
    <row r="369" ht="24" customHeight="1">
      <c r="F369" s="173"/>
    </row>
    <row r="370" ht="24" customHeight="1">
      <c r="F370" s="173"/>
    </row>
    <row r="371" ht="24" customHeight="1">
      <c r="F371" s="173"/>
    </row>
    <row r="372" ht="24" customHeight="1">
      <c r="F372" s="173"/>
    </row>
    <row r="373" ht="24" customHeight="1">
      <c r="F373" s="173"/>
    </row>
    <row r="374" ht="24" customHeight="1">
      <c r="F374" s="173"/>
    </row>
    <row r="375" ht="24" customHeight="1">
      <c r="F375" s="173"/>
    </row>
    <row r="376" ht="24" customHeight="1">
      <c r="F376" s="173"/>
    </row>
    <row r="377" ht="24" customHeight="1">
      <c r="F377" s="173"/>
    </row>
    <row r="378" ht="24" customHeight="1">
      <c r="F378" s="173"/>
    </row>
    <row r="379" ht="24" customHeight="1">
      <c r="F379" s="173"/>
    </row>
    <row r="380" ht="24" customHeight="1">
      <c r="F380" s="173"/>
    </row>
    <row r="381" ht="24" customHeight="1">
      <c r="F381" s="173"/>
    </row>
    <row r="382" ht="24" customHeight="1">
      <c r="F382" s="173"/>
    </row>
    <row r="383" ht="24" customHeight="1">
      <c r="F383" s="173"/>
    </row>
    <row r="384" ht="24" customHeight="1">
      <c r="F384" s="173"/>
    </row>
    <row r="385" ht="24" customHeight="1">
      <c r="F385" s="173"/>
    </row>
    <row r="386" ht="24" customHeight="1">
      <c r="F386" s="173"/>
    </row>
    <row r="387" ht="24" customHeight="1">
      <c r="F387" s="173"/>
    </row>
    <row r="388" ht="24" customHeight="1">
      <c r="F388" s="173"/>
    </row>
    <row r="389" ht="24" customHeight="1">
      <c r="F389" s="173"/>
    </row>
    <row r="390" ht="24" customHeight="1">
      <c r="F390" s="173"/>
    </row>
    <row r="391" ht="24" customHeight="1">
      <c r="F391" s="173"/>
    </row>
    <row r="392" ht="24" customHeight="1">
      <c r="F392" s="173"/>
    </row>
    <row r="393" ht="24" customHeight="1">
      <c r="F393" s="173"/>
    </row>
    <row r="394" ht="24" customHeight="1">
      <c r="F394" s="173"/>
    </row>
    <row r="395" ht="24" customHeight="1">
      <c r="F395" s="173"/>
    </row>
    <row r="396" ht="24" customHeight="1">
      <c r="F396" s="173"/>
    </row>
    <row r="397" ht="24" customHeight="1">
      <c r="F397" s="173"/>
    </row>
    <row r="398" ht="24" customHeight="1">
      <c r="F398" s="173"/>
    </row>
    <row r="399" ht="24" customHeight="1">
      <c r="F399" s="173"/>
    </row>
    <row r="400" ht="24" customHeight="1">
      <c r="F400" s="173"/>
    </row>
    <row r="401" ht="24" customHeight="1">
      <c r="F401" s="173"/>
    </row>
    <row r="402" ht="24" customHeight="1">
      <c r="F402" s="173"/>
    </row>
    <row r="403" ht="24" customHeight="1">
      <c r="F403" s="173"/>
    </row>
    <row r="404" ht="24" customHeight="1">
      <c r="F404" s="173"/>
    </row>
    <row r="405" ht="24" customHeight="1">
      <c r="F405" s="173"/>
    </row>
    <row r="406" ht="24" customHeight="1">
      <c r="F406" s="173"/>
    </row>
    <row r="407" ht="24" customHeight="1">
      <c r="F407" s="173"/>
    </row>
    <row r="408" ht="24" customHeight="1">
      <c r="F408" s="173"/>
    </row>
    <row r="409" ht="24" customHeight="1">
      <c r="F409" s="173"/>
    </row>
    <row r="410" ht="24" customHeight="1">
      <c r="F410" s="173"/>
    </row>
    <row r="411" ht="24" customHeight="1">
      <c r="F411" s="173"/>
    </row>
    <row r="412" ht="24" customHeight="1">
      <c r="F412" s="173"/>
    </row>
    <row r="413" ht="24" customHeight="1">
      <c r="F413" s="173"/>
    </row>
    <row r="414" ht="24" customHeight="1">
      <c r="F414" s="173"/>
    </row>
    <row r="415" ht="24" customHeight="1">
      <c r="F415" s="173"/>
    </row>
    <row r="416" ht="24" customHeight="1">
      <c r="F416" s="173"/>
    </row>
    <row r="417" ht="24" customHeight="1">
      <c r="F417" s="173"/>
    </row>
    <row r="418" ht="24" customHeight="1">
      <c r="F418" s="173"/>
    </row>
    <row r="419" ht="24" customHeight="1">
      <c r="F419" s="173"/>
    </row>
    <row r="420" ht="24" customHeight="1">
      <c r="F420" s="173"/>
    </row>
    <row r="421" ht="24" customHeight="1">
      <c r="F421" s="173"/>
    </row>
    <row r="422" ht="24" customHeight="1">
      <c r="F422" s="173"/>
    </row>
    <row r="423" ht="24" customHeight="1">
      <c r="F423" s="173"/>
    </row>
    <row r="424" ht="24" customHeight="1">
      <c r="F424" s="173"/>
    </row>
    <row r="425" ht="24" customHeight="1">
      <c r="F425" s="173"/>
    </row>
    <row r="426" ht="24" customHeight="1">
      <c r="F426" s="173"/>
    </row>
    <row r="427" ht="24" customHeight="1">
      <c r="F427" s="173"/>
    </row>
    <row r="428" ht="24" customHeight="1">
      <c r="F428" s="173"/>
    </row>
    <row r="429" ht="24" customHeight="1">
      <c r="F429" s="173"/>
    </row>
    <row r="430" ht="24" customHeight="1">
      <c r="F430" s="173"/>
    </row>
    <row r="431" ht="24" customHeight="1">
      <c r="F431" s="173"/>
    </row>
    <row r="432" ht="24" customHeight="1">
      <c r="F432" s="173"/>
    </row>
    <row r="433" ht="24" customHeight="1">
      <c r="F433" s="173"/>
    </row>
    <row r="434" ht="24" customHeight="1">
      <c r="F434" s="173"/>
    </row>
    <row r="435" ht="24" customHeight="1">
      <c r="F435" s="173"/>
    </row>
    <row r="436" ht="24" customHeight="1">
      <c r="F436" s="173"/>
    </row>
    <row r="437" ht="24" customHeight="1">
      <c r="F437" s="173"/>
    </row>
    <row r="438" ht="24" customHeight="1">
      <c r="F438" s="173"/>
    </row>
    <row r="439" ht="24" customHeight="1">
      <c r="F439" s="173"/>
    </row>
    <row r="440" ht="24" customHeight="1">
      <c r="F440" s="173"/>
    </row>
    <row r="441" ht="24" customHeight="1">
      <c r="F441" s="173"/>
    </row>
    <row r="442" ht="24" customHeight="1">
      <c r="F442" s="173"/>
    </row>
    <row r="443" ht="24" customHeight="1">
      <c r="F443" s="173"/>
    </row>
    <row r="444" ht="24" customHeight="1">
      <c r="F444" s="173"/>
    </row>
    <row r="445" ht="24" customHeight="1">
      <c r="F445" s="173"/>
    </row>
    <row r="446" ht="24" customHeight="1">
      <c r="F446" s="173"/>
    </row>
    <row r="447" ht="24" customHeight="1">
      <c r="F447" s="173"/>
    </row>
    <row r="448" ht="24" customHeight="1">
      <c r="F448" s="173"/>
    </row>
    <row r="449" ht="24" customHeight="1">
      <c r="F449" s="173"/>
    </row>
    <row r="450" ht="24" customHeight="1">
      <c r="F450" s="173"/>
    </row>
    <row r="451" ht="24" customHeight="1">
      <c r="F451" s="173"/>
    </row>
    <row r="452" ht="24" customHeight="1">
      <c r="F452" s="173"/>
    </row>
    <row r="453" ht="24" customHeight="1">
      <c r="F453" s="173"/>
    </row>
    <row r="454" ht="24" customHeight="1">
      <c r="F454" s="173"/>
    </row>
    <row r="455" ht="24" customHeight="1">
      <c r="F455" s="173"/>
    </row>
    <row r="456" ht="24" customHeight="1">
      <c r="F456" s="173"/>
    </row>
    <row r="457" ht="24" customHeight="1">
      <c r="F457" s="173"/>
    </row>
    <row r="458" ht="24" customHeight="1">
      <c r="F458" s="173"/>
    </row>
    <row r="459" ht="24" customHeight="1">
      <c r="F459" s="173"/>
    </row>
    <row r="460" ht="24" customHeight="1">
      <c r="F460" s="173"/>
    </row>
    <row r="461" ht="24" customHeight="1">
      <c r="F461" s="173"/>
    </row>
    <row r="462" ht="24" customHeight="1">
      <c r="F462" s="173"/>
    </row>
    <row r="463" ht="24" customHeight="1">
      <c r="F463" s="173"/>
    </row>
    <row r="464" ht="24" customHeight="1">
      <c r="F464" s="173"/>
    </row>
    <row r="465" ht="24" customHeight="1">
      <c r="F465" s="173"/>
    </row>
    <row r="466" ht="24" customHeight="1">
      <c r="F466" s="173"/>
    </row>
    <row r="467" ht="24" customHeight="1">
      <c r="F467" s="173"/>
    </row>
    <row r="468" ht="24" customHeight="1">
      <c r="F468" s="173"/>
    </row>
    <row r="469" ht="24" customHeight="1">
      <c r="F469" s="173"/>
    </row>
    <row r="470" ht="24" customHeight="1">
      <c r="F470" s="173"/>
    </row>
    <row r="471" ht="24" customHeight="1">
      <c r="F471" s="173"/>
    </row>
    <row r="472" ht="24" customHeight="1">
      <c r="F472" s="173"/>
    </row>
    <row r="473" ht="24" customHeight="1">
      <c r="F473" s="173"/>
    </row>
    <row r="474" ht="24" customHeight="1">
      <c r="F474" s="173"/>
    </row>
    <row r="475" ht="24" customHeight="1">
      <c r="F475" s="173"/>
    </row>
    <row r="476" ht="24" customHeight="1">
      <c r="F476" s="173"/>
    </row>
    <row r="477" ht="24" customHeight="1">
      <c r="F477" s="173"/>
    </row>
    <row r="478" ht="24" customHeight="1">
      <c r="F478" s="173"/>
    </row>
    <row r="479" ht="24" customHeight="1">
      <c r="F479" s="173"/>
    </row>
    <row r="480" ht="24" customHeight="1">
      <c r="F480" s="173"/>
    </row>
    <row r="481" ht="24" customHeight="1">
      <c r="F481" s="173"/>
    </row>
    <row r="482" ht="24" customHeight="1">
      <c r="F482" s="173"/>
    </row>
    <row r="483" ht="24" customHeight="1">
      <c r="F483" s="173"/>
    </row>
    <row r="484" ht="24" customHeight="1">
      <c r="F484" s="173"/>
    </row>
    <row r="485" ht="24" customHeight="1">
      <c r="F485" s="173"/>
    </row>
    <row r="486" ht="24" customHeight="1">
      <c r="F486" s="173"/>
    </row>
    <row r="487" ht="24" customHeight="1">
      <c r="F487" s="173"/>
    </row>
    <row r="488" ht="24" customHeight="1">
      <c r="F488" s="173"/>
    </row>
    <row r="489" ht="24" customHeight="1">
      <c r="F489" s="173"/>
    </row>
    <row r="490" ht="24" customHeight="1">
      <c r="F490" s="173"/>
    </row>
    <row r="491" ht="24" customHeight="1">
      <c r="F491" s="173"/>
    </row>
    <row r="492" ht="24" customHeight="1">
      <c r="F492" s="173"/>
    </row>
    <row r="493" ht="24" customHeight="1">
      <c r="F493" s="173"/>
    </row>
    <row r="494" ht="24" customHeight="1">
      <c r="F494" s="173"/>
    </row>
    <row r="495" ht="24" customHeight="1">
      <c r="F495" s="173"/>
    </row>
    <row r="496" ht="24" customHeight="1">
      <c r="F496" s="173"/>
    </row>
    <row r="497" ht="24" customHeight="1">
      <c r="F497" s="173"/>
    </row>
    <row r="498" ht="24" customHeight="1">
      <c r="F498" s="173"/>
    </row>
    <row r="499" ht="24" customHeight="1">
      <c r="F499" s="173"/>
    </row>
    <row r="500" ht="24" customHeight="1">
      <c r="F500" s="173"/>
    </row>
    <row r="501" ht="24" customHeight="1">
      <c r="F501" s="173"/>
    </row>
    <row r="502" ht="24" customHeight="1">
      <c r="F502" s="173"/>
    </row>
    <row r="503" ht="24" customHeight="1">
      <c r="F503" s="173"/>
    </row>
    <row r="504" ht="24" customHeight="1">
      <c r="F504" s="173"/>
    </row>
    <row r="505" ht="24" customHeight="1">
      <c r="F505" s="173"/>
    </row>
    <row r="506" ht="24" customHeight="1">
      <c r="F506" s="173"/>
    </row>
    <row r="507" ht="24" customHeight="1">
      <c r="F507" s="173"/>
    </row>
    <row r="508" ht="24" customHeight="1">
      <c r="F508" s="173"/>
    </row>
    <row r="509" ht="24" customHeight="1">
      <c r="F509" s="173"/>
    </row>
    <row r="510" ht="24" customHeight="1">
      <c r="F510" s="173"/>
    </row>
    <row r="511" ht="24" customHeight="1">
      <c r="F511" s="173"/>
    </row>
    <row r="512" ht="24" customHeight="1">
      <c r="F512" s="173"/>
    </row>
    <row r="513" ht="24" customHeight="1">
      <c r="F513" s="173"/>
    </row>
    <row r="514" ht="24" customHeight="1">
      <c r="F514" s="173"/>
    </row>
    <row r="515" ht="24" customHeight="1">
      <c r="F515" s="173"/>
    </row>
    <row r="516" ht="24" customHeight="1">
      <c r="F516" s="173"/>
    </row>
    <row r="517" ht="24" customHeight="1">
      <c r="F517" s="173"/>
    </row>
    <row r="518" ht="24" customHeight="1">
      <c r="F518" s="173"/>
    </row>
    <row r="519" ht="24" customHeight="1">
      <c r="F519" s="173"/>
    </row>
    <row r="520" ht="24" customHeight="1">
      <c r="F520" s="173"/>
    </row>
    <row r="521" ht="24" customHeight="1">
      <c r="F521" s="173"/>
    </row>
    <row r="522" ht="24" customHeight="1">
      <c r="F522" s="173"/>
    </row>
    <row r="523" ht="24" customHeight="1">
      <c r="F523" s="173"/>
    </row>
    <row r="524" ht="24" customHeight="1">
      <c r="F524" s="173"/>
    </row>
    <row r="525" ht="24" customHeight="1">
      <c r="F525" s="173"/>
    </row>
    <row r="526" ht="24" customHeight="1">
      <c r="F526" s="173"/>
    </row>
    <row r="527" ht="24" customHeight="1">
      <c r="F527" s="173"/>
    </row>
    <row r="528" ht="24" customHeight="1">
      <c r="F528" s="173"/>
    </row>
    <row r="529" ht="24" customHeight="1">
      <c r="F529" s="173"/>
    </row>
    <row r="530" ht="24" customHeight="1">
      <c r="F530" s="173"/>
    </row>
    <row r="531" ht="24" customHeight="1">
      <c r="F531" s="173"/>
    </row>
    <row r="532" ht="24" customHeight="1">
      <c r="F532" s="173"/>
    </row>
    <row r="533" ht="24" customHeight="1">
      <c r="F533" s="173"/>
    </row>
    <row r="534" ht="24" customHeight="1">
      <c r="F534" s="173"/>
    </row>
    <row r="535" ht="24" customHeight="1">
      <c r="F535" s="173"/>
    </row>
    <row r="536" ht="24" customHeight="1">
      <c r="F536" s="173"/>
    </row>
    <row r="537" ht="24" customHeight="1">
      <c r="F537" s="173"/>
    </row>
    <row r="538" ht="24" customHeight="1">
      <c r="F538" s="173"/>
    </row>
    <row r="539" ht="24" customHeight="1">
      <c r="F539" s="173"/>
    </row>
    <row r="540" ht="24" customHeight="1">
      <c r="F540" s="173"/>
    </row>
    <row r="541" ht="24" customHeight="1">
      <c r="F541" s="173"/>
    </row>
    <row r="542" ht="24" customHeight="1">
      <c r="F542" s="173"/>
    </row>
    <row r="543" ht="24" customHeight="1">
      <c r="F543" s="173"/>
    </row>
    <row r="544" ht="24" customHeight="1">
      <c r="F544" s="173"/>
    </row>
    <row r="545" ht="24" customHeight="1">
      <c r="F545" s="173"/>
    </row>
    <row r="546" ht="24" customHeight="1">
      <c r="F546" s="173"/>
    </row>
    <row r="547" ht="24" customHeight="1">
      <c r="F547" s="173"/>
    </row>
    <row r="548" ht="24" customHeight="1">
      <c r="F548" s="173"/>
    </row>
    <row r="549" ht="24" customHeight="1">
      <c r="F549" s="173"/>
    </row>
    <row r="550" ht="24" customHeight="1">
      <c r="F550" s="173"/>
    </row>
    <row r="551" ht="24" customHeight="1">
      <c r="F551" s="173"/>
    </row>
    <row r="552" ht="24" customHeight="1">
      <c r="F552" s="173"/>
    </row>
    <row r="553" ht="24" customHeight="1">
      <c r="F553" s="173"/>
    </row>
    <row r="554" ht="24" customHeight="1">
      <c r="F554" s="173"/>
    </row>
    <row r="555" ht="24" customHeight="1">
      <c r="F555" s="173"/>
    </row>
    <row r="556" ht="24" customHeight="1">
      <c r="F556" s="173"/>
    </row>
    <row r="557" ht="24" customHeight="1">
      <c r="F557" s="173"/>
    </row>
    <row r="558" ht="24" customHeight="1">
      <c r="F558" s="173"/>
    </row>
    <row r="559" ht="24" customHeight="1">
      <c r="F559" s="173"/>
    </row>
    <row r="560" ht="24" customHeight="1">
      <c r="F560" s="173"/>
    </row>
    <row r="561" ht="24" customHeight="1">
      <c r="F561" s="173"/>
    </row>
    <row r="562" ht="24" customHeight="1">
      <c r="F562" s="173"/>
    </row>
    <row r="563" ht="24" customHeight="1">
      <c r="F563" s="173"/>
    </row>
    <row r="564" ht="24" customHeight="1">
      <c r="F564" s="173"/>
    </row>
    <row r="565" ht="24" customHeight="1">
      <c r="F565" s="173"/>
    </row>
    <row r="566" ht="24" customHeight="1">
      <c r="F566" s="173"/>
    </row>
    <row r="567" ht="24" customHeight="1">
      <c r="F567" s="173"/>
    </row>
    <row r="568" ht="24" customHeight="1">
      <c r="F568" s="173"/>
    </row>
    <row r="569" ht="24" customHeight="1">
      <c r="F569" s="173"/>
    </row>
    <row r="570" ht="24" customHeight="1">
      <c r="F570" s="173"/>
    </row>
    <row r="571" ht="24" customHeight="1">
      <c r="F571" s="173"/>
    </row>
    <row r="572" ht="24" customHeight="1">
      <c r="F572" s="173"/>
    </row>
    <row r="573" ht="24" customHeight="1">
      <c r="F573" s="173"/>
    </row>
    <row r="574" ht="24" customHeight="1">
      <c r="F574" s="173"/>
    </row>
    <row r="575" ht="24" customHeight="1">
      <c r="F575" s="173"/>
    </row>
    <row r="576" ht="24" customHeight="1">
      <c r="F576" s="173"/>
    </row>
    <row r="577" ht="24" customHeight="1">
      <c r="F577" s="173"/>
    </row>
    <row r="578" ht="24" customHeight="1">
      <c r="F578" s="173"/>
    </row>
    <row r="579" ht="24" customHeight="1">
      <c r="F579" s="173"/>
    </row>
    <row r="580" ht="24" customHeight="1">
      <c r="F580" s="173"/>
    </row>
    <row r="581" ht="24" customHeight="1">
      <c r="F581" s="173"/>
    </row>
    <row r="582" ht="24" customHeight="1">
      <c r="F582" s="173"/>
    </row>
    <row r="583" ht="24" customHeight="1">
      <c r="F583" s="173"/>
    </row>
    <row r="584" ht="24" customHeight="1">
      <c r="F584" s="173"/>
    </row>
    <row r="585" ht="24" customHeight="1">
      <c r="F585" s="173"/>
    </row>
    <row r="586" ht="24" customHeight="1">
      <c r="F586" s="173"/>
    </row>
    <row r="587" ht="24" customHeight="1">
      <c r="F587" s="173"/>
    </row>
    <row r="588" ht="24" customHeight="1">
      <c r="F588" s="173"/>
    </row>
    <row r="589" ht="24" customHeight="1">
      <c r="F589" s="173"/>
    </row>
    <row r="590" ht="24" customHeight="1">
      <c r="F590" s="173"/>
    </row>
    <row r="591" ht="24" customHeight="1">
      <c r="F591" s="173"/>
    </row>
    <row r="592" ht="24" customHeight="1">
      <c r="F592" s="173"/>
    </row>
    <row r="593" ht="24" customHeight="1">
      <c r="F593" s="173"/>
    </row>
    <row r="594" ht="24" customHeight="1">
      <c r="F594" s="173"/>
    </row>
    <row r="595" ht="24" customHeight="1">
      <c r="F595" s="173"/>
    </row>
    <row r="596" ht="24" customHeight="1">
      <c r="F596" s="173"/>
    </row>
    <row r="597" ht="24" customHeight="1">
      <c r="F597" s="173"/>
    </row>
    <row r="598" ht="24" customHeight="1">
      <c r="F598" s="173"/>
    </row>
    <row r="599" ht="24" customHeight="1">
      <c r="F599" s="173"/>
    </row>
    <row r="600" ht="24" customHeight="1">
      <c r="F600" s="173"/>
    </row>
    <row r="601" ht="24" customHeight="1">
      <c r="F601" s="173"/>
    </row>
    <row r="602" ht="24" customHeight="1">
      <c r="F602" s="173"/>
    </row>
    <row r="603" ht="24" customHeight="1">
      <c r="F603" s="173"/>
    </row>
    <row r="604" ht="24" customHeight="1">
      <c r="F604" s="173"/>
    </row>
    <row r="605" ht="24" customHeight="1">
      <c r="F605" s="173"/>
    </row>
    <row r="606" ht="24" customHeight="1">
      <c r="F606" s="173"/>
    </row>
    <row r="607" ht="24" customHeight="1">
      <c r="F607" s="173"/>
    </row>
    <row r="608" ht="24" customHeight="1">
      <c r="F608" s="173"/>
    </row>
    <row r="609" ht="24" customHeight="1">
      <c r="F609" s="173"/>
    </row>
    <row r="610" ht="24" customHeight="1">
      <c r="F610" s="173"/>
    </row>
    <row r="611" ht="24" customHeight="1">
      <c r="F611" s="173"/>
    </row>
    <row r="612" ht="24" customHeight="1">
      <c r="F612" s="173"/>
    </row>
    <row r="613" ht="24" customHeight="1">
      <c r="F613" s="173"/>
    </row>
    <row r="614" ht="24" customHeight="1">
      <c r="F614" s="173"/>
    </row>
    <row r="615" ht="24" customHeight="1">
      <c r="F615" s="173"/>
    </row>
    <row r="616" ht="24" customHeight="1">
      <c r="F616" s="173"/>
    </row>
    <row r="617" ht="24" customHeight="1">
      <c r="F617" s="173"/>
    </row>
    <row r="618" ht="24" customHeight="1">
      <c r="F618" s="173"/>
    </row>
    <row r="619" ht="24" customHeight="1">
      <c r="F619" s="173"/>
    </row>
    <row r="620" ht="24" customHeight="1">
      <c r="F620" s="173"/>
    </row>
    <row r="621" ht="24" customHeight="1">
      <c r="F621" s="173"/>
    </row>
    <row r="622" ht="24" customHeight="1">
      <c r="F622" s="173"/>
    </row>
    <row r="623" ht="24" customHeight="1">
      <c r="F623" s="173"/>
    </row>
    <row r="624" ht="24" customHeight="1">
      <c r="F624" s="173"/>
    </row>
    <row r="625" ht="24" customHeight="1">
      <c r="F625" s="173"/>
    </row>
    <row r="626" ht="24" customHeight="1">
      <c r="F626" s="173"/>
    </row>
    <row r="627" ht="24" customHeight="1">
      <c r="F627" s="173"/>
    </row>
    <row r="628" ht="24" customHeight="1">
      <c r="F628" s="173"/>
    </row>
    <row r="629" ht="24" customHeight="1">
      <c r="F629" s="173"/>
    </row>
    <row r="630" ht="24" customHeight="1">
      <c r="F630" s="173"/>
    </row>
    <row r="631" ht="24" customHeight="1">
      <c r="F631" s="173"/>
    </row>
    <row r="632" ht="24" customHeight="1">
      <c r="F632" s="173"/>
    </row>
    <row r="633" ht="24" customHeight="1">
      <c r="F633" s="173"/>
    </row>
    <row r="634" ht="24" customHeight="1">
      <c r="F634" s="173"/>
    </row>
    <row r="635" ht="24" customHeight="1">
      <c r="F635" s="173"/>
    </row>
    <row r="636" ht="24" customHeight="1">
      <c r="F636" s="173"/>
    </row>
    <row r="637" ht="24" customHeight="1">
      <c r="F637" s="173"/>
    </row>
    <row r="638" ht="24" customHeight="1">
      <c r="F638" s="173"/>
    </row>
    <row r="639" ht="24" customHeight="1">
      <c r="F639" s="173"/>
    </row>
    <row r="640" ht="24" customHeight="1">
      <c r="F640" s="173"/>
    </row>
    <row r="641" ht="24" customHeight="1">
      <c r="F641" s="173"/>
    </row>
    <row r="642" ht="24" customHeight="1">
      <c r="F642" s="173"/>
    </row>
    <row r="643" ht="24" customHeight="1">
      <c r="F643" s="173"/>
    </row>
    <row r="644" ht="24" customHeight="1">
      <c r="F644" s="173"/>
    </row>
    <row r="645" ht="24" customHeight="1">
      <c r="F645" s="173"/>
    </row>
    <row r="646" ht="24" customHeight="1">
      <c r="F646" s="173"/>
    </row>
    <row r="647" ht="24" customHeight="1">
      <c r="F647" s="173"/>
    </row>
    <row r="648" ht="24" customHeight="1">
      <c r="F648" s="173"/>
    </row>
    <row r="649" ht="24" customHeight="1">
      <c r="F649" s="173"/>
    </row>
    <row r="650" ht="24" customHeight="1">
      <c r="F650" s="173"/>
    </row>
    <row r="651" ht="24" customHeight="1">
      <c r="F651" s="173"/>
    </row>
    <row r="652" ht="24" customHeight="1">
      <c r="F652" s="173"/>
    </row>
    <row r="653" ht="24" customHeight="1">
      <c r="F653" s="173"/>
    </row>
    <row r="654" ht="24" customHeight="1">
      <c r="F654" s="173"/>
    </row>
    <row r="655" ht="24" customHeight="1">
      <c r="F655" s="173"/>
    </row>
    <row r="656" ht="24" customHeight="1">
      <c r="F656" s="173"/>
    </row>
    <row r="657" ht="24" customHeight="1">
      <c r="F657" s="173"/>
    </row>
    <row r="658" ht="24" customHeight="1">
      <c r="F658" s="173"/>
    </row>
    <row r="659" ht="24" customHeight="1">
      <c r="F659" s="173"/>
    </row>
    <row r="660" ht="24" customHeight="1">
      <c r="F660" s="173"/>
    </row>
    <row r="661" ht="24" customHeight="1">
      <c r="F661" s="173"/>
    </row>
    <row r="662" ht="24" customHeight="1">
      <c r="F662" s="173"/>
    </row>
    <row r="663" ht="24" customHeight="1">
      <c r="F663" s="173"/>
    </row>
    <row r="664" ht="24" customHeight="1">
      <c r="F664" s="173"/>
    </row>
    <row r="665" ht="24" customHeight="1">
      <c r="F665" s="173"/>
    </row>
    <row r="666" ht="24" customHeight="1">
      <c r="F666" s="173"/>
    </row>
    <row r="667" ht="24" customHeight="1">
      <c r="F667" s="173"/>
    </row>
    <row r="668" ht="24" customHeight="1">
      <c r="F668" s="173"/>
    </row>
    <row r="669" ht="24" customHeight="1">
      <c r="F669" s="173"/>
    </row>
    <row r="670" ht="24" customHeight="1">
      <c r="F670" s="173"/>
    </row>
    <row r="671" ht="24" customHeight="1">
      <c r="F671" s="173"/>
    </row>
    <row r="672" ht="24" customHeight="1">
      <c r="F672" s="173"/>
    </row>
    <row r="673" ht="24" customHeight="1">
      <c r="F673" s="173"/>
    </row>
    <row r="674" ht="24" customHeight="1">
      <c r="F674" s="173"/>
    </row>
    <row r="675" ht="24" customHeight="1">
      <c r="F675" s="173"/>
    </row>
    <row r="676" ht="24" customHeight="1">
      <c r="F676" s="173"/>
    </row>
    <row r="677" ht="24" customHeight="1">
      <c r="F677" s="173"/>
    </row>
    <row r="678" ht="24" customHeight="1">
      <c r="F678" s="173"/>
    </row>
    <row r="679" ht="24" customHeight="1">
      <c r="F679" s="173"/>
    </row>
    <row r="680" ht="24" customHeight="1">
      <c r="F680" s="173"/>
    </row>
    <row r="681" ht="24" customHeight="1">
      <c r="F681" s="173"/>
    </row>
    <row r="682" ht="24" customHeight="1">
      <c r="F682" s="173"/>
    </row>
    <row r="683" ht="24" customHeight="1">
      <c r="F683" s="173"/>
    </row>
    <row r="684" ht="24" customHeight="1">
      <c r="F684" s="173"/>
    </row>
    <row r="685" ht="24" customHeight="1">
      <c r="F685" s="173"/>
    </row>
    <row r="686" ht="24" customHeight="1">
      <c r="F686" s="173"/>
    </row>
    <row r="687" ht="24" customHeight="1">
      <c r="F687" s="173"/>
    </row>
    <row r="688" ht="24" customHeight="1">
      <c r="F688" s="173"/>
    </row>
    <row r="689" ht="24" customHeight="1">
      <c r="F689" s="173"/>
    </row>
    <row r="690" ht="24" customHeight="1">
      <c r="F690" s="173"/>
    </row>
    <row r="691" ht="24" customHeight="1">
      <c r="F691" s="173"/>
    </row>
    <row r="692" ht="24" customHeight="1">
      <c r="F692" s="173"/>
    </row>
    <row r="693" ht="24" customHeight="1">
      <c r="F693" s="173"/>
    </row>
    <row r="694" ht="24" customHeight="1">
      <c r="F694" s="173"/>
    </row>
    <row r="695" ht="24" customHeight="1">
      <c r="F695" s="173"/>
    </row>
    <row r="696" ht="24" customHeight="1">
      <c r="F696" s="173"/>
    </row>
    <row r="697" ht="24" customHeight="1">
      <c r="F697" s="173"/>
    </row>
    <row r="698" ht="24" customHeight="1">
      <c r="F698" s="173"/>
    </row>
    <row r="699" ht="24" customHeight="1">
      <c r="F699" s="173"/>
    </row>
    <row r="700" ht="24" customHeight="1">
      <c r="F700" s="173"/>
    </row>
    <row r="701" ht="24" customHeight="1">
      <c r="F701" s="173"/>
    </row>
    <row r="702" ht="24" customHeight="1">
      <c r="F702" s="173"/>
    </row>
    <row r="703" ht="24" customHeight="1">
      <c r="F703" s="173"/>
    </row>
    <row r="704" ht="24" customHeight="1">
      <c r="F704" s="173"/>
    </row>
    <row r="705" ht="24" customHeight="1">
      <c r="F705" s="173"/>
    </row>
    <row r="706" ht="24" customHeight="1">
      <c r="F706" s="173"/>
    </row>
    <row r="707" ht="24" customHeight="1">
      <c r="F707" s="173"/>
    </row>
    <row r="708" ht="24" customHeight="1">
      <c r="F708" s="173"/>
    </row>
    <row r="709" ht="24" customHeight="1">
      <c r="F709" s="173"/>
    </row>
    <row r="710" ht="24" customHeight="1">
      <c r="F710" s="173"/>
    </row>
    <row r="711" ht="24" customHeight="1">
      <c r="F711" s="173"/>
    </row>
    <row r="712" ht="24" customHeight="1">
      <c r="F712" s="173"/>
    </row>
    <row r="713" ht="24" customHeight="1">
      <c r="F713" s="173"/>
    </row>
    <row r="714" ht="24" customHeight="1">
      <c r="F714" s="173"/>
    </row>
    <row r="715" ht="24" customHeight="1">
      <c r="F715" s="173"/>
    </row>
    <row r="716" ht="24" customHeight="1">
      <c r="F716" s="173"/>
    </row>
    <row r="717" ht="24" customHeight="1">
      <c r="F717" s="173"/>
    </row>
    <row r="718" ht="24" customHeight="1">
      <c r="F718" s="173"/>
    </row>
    <row r="719" ht="24" customHeight="1">
      <c r="F719" s="173"/>
    </row>
    <row r="720" ht="24" customHeight="1">
      <c r="F720" s="173"/>
    </row>
    <row r="721" ht="24" customHeight="1">
      <c r="F721" s="173"/>
    </row>
    <row r="722" ht="24" customHeight="1">
      <c r="F722" s="173"/>
    </row>
    <row r="723" ht="24" customHeight="1">
      <c r="F723" s="173"/>
    </row>
    <row r="724" ht="24" customHeight="1">
      <c r="F724" s="173"/>
    </row>
    <row r="725" ht="24" customHeight="1">
      <c r="F725" s="173"/>
    </row>
    <row r="726" ht="24" customHeight="1">
      <c r="F726" s="173"/>
    </row>
    <row r="727" ht="24" customHeight="1">
      <c r="F727" s="173"/>
    </row>
    <row r="728" ht="24" customHeight="1">
      <c r="F728" s="173"/>
    </row>
    <row r="729" ht="24" customHeight="1">
      <c r="F729" s="173"/>
    </row>
    <row r="730" ht="24" customHeight="1">
      <c r="F730" s="173"/>
    </row>
    <row r="731" ht="24" customHeight="1">
      <c r="F731" s="173"/>
    </row>
    <row r="732" ht="24" customHeight="1">
      <c r="F732" s="173"/>
    </row>
    <row r="733" ht="24" customHeight="1">
      <c r="F733" s="173"/>
    </row>
    <row r="734" ht="24" customHeight="1">
      <c r="F734" s="173"/>
    </row>
    <row r="735" ht="24" customHeight="1">
      <c r="F735" s="173"/>
    </row>
    <row r="736" ht="24" customHeight="1">
      <c r="F736" s="173"/>
    </row>
    <row r="737" ht="24" customHeight="1">
      <c r="F737" s="173"/>
    </row>
    <row r="738" ht="24" customHeight="1">
      <c r="F738" s="173"/>
    </row>
    <row r="739" ht="24" customHeight="1">
      <c r="F739" s="173"/>
    </row>
    <row r="740" ht="24" customHeight="1">
      <c r="F740" s="173"/>
    </row>
    <row r="741" ht="24" customHeight="1">
      <c r="F741" s="173"/>
    </row>
    <row r="742" ht="24" customHeight="1">
      <c r="F742" s="173"/>
    </row>
    <row r="743" ht="24" customHeight="1">
      <c r="F743" s="173"/>
    </row>
    <row r="744" ht="24" customHeight="1">
      <c r="F744" s="173"/>
    </row>
    <row r="745" ht="24" customHeight="1">
      <c r="F745" s="173"/>
    </row>
    <row r="746" ht="24" customHeight="1">
      <c r="F746" s="173"/>
    </row>
    <row r="747" ht="24" customHeight="1">
      <c r="F747" s="173"/>
    </row>
    <row r="748" ht="24" customHeight="1">
      <c r="F748" s="173"/>
    </row>
    <row r="749" ht="24" customHeight="1">
      <c r="F749" s="173"/>
    </row>
    <row r="750" ht="24" customHeight="1">
      <c r="F750" s="173"/>
    </row>
    <row r="751" ht="24" customHeight="1">
      <c r="F751" s="173"/>
    </row>
    <row r="752" ht="24" customHeight="1">
      <c r="F752" s="173"/>
    </row>
    <row r="753" ht="24" customHeight="1">
      <c r="F753" s="173"/>
    </row>
    <row r="754" ht="24" customHeight="1">
      <c r="F754" s="173"/>
    </row>
    <row r="755" ht="24" customHeight="1">
      <c r="F755" s="173"/>
    </row>
    <row r="756" ht="24" customHeight="1">
      <c r="F756" s="173"/>
    </row>
    <row r="757" ht="24" customHeight="1">
      <c r="F757" s="173"/>
    </row>
    <row r="758" ht="24" customHeight="1">
      <c r="F758" s="173"/>
    </row>
    <row r="759" ht="24" customHeight="1">
      <c r="F759" s="173"/>
    </row>
    <row r="760" ht="24" customHeight="1">
      <c r="F760" s="173"/>
    </row>
    <row r="761" ht="24" customHeight="1">
      <c r="F761" s="173"/>
    </row>
    <row r="762" ht="24" customHeight="1">
      <c r="F762" s="173"/>
    </row>
    <row r="763" ht="24" customHeight="1">
      <c r="F763" s="173"/>
    </row>
    <row r="764" ht="24" customHeight="1">
      <c r="F764" s="173"/>
    </row>
    <row r="765" ht="24" customHeight="1">
      <c r="F765" s="173"/>
    </row>
    <row r="766" ht="24" customHeight="1">
      <c r="F766" s="173"/>
    </row>
    <row r="767" ht="24" customHeight="1">
      <c r="F767" s="173"/>
    </row>
    <row r="768" ht="24" customHeight="1">
      <c r="F768" s="173"/>
    </row>
    <row r="769" ht="24" customHeight="1">
      <c r="F769" s="173"/>
    </row>
    <row r="770" ht="24" customHeight="1">
      <c r="F770" s="173"/>
    </row>
    <row r="771" ht="24" customHeight="1">
      <c r="F771" s="173"/>
    </row>
    <row r="772" ht="24" customHeight="1">
      <c r="F772" s="173"/>
    </row>
    <row r="773" ht="24" customHeight="1">
      <c r="F773" s="173"/>
    </row>
  </sheetData>
  <mergeCells count="6">
    <mergeCell ref="E4:M4"/>
    <mergeCell ref="E5:M5"/>
    <mergeCell ref="M168:N168"/>
    <mergeCell ref="B7:B9"/>
    <mergeCell ref="C7:G7"/>
    <mergeCell ref="O7:O9"/>
  </mergeCells>
  <printOptions horizontalCentered="1"/>
  <pageMargins left="0.17" right="0" top="0.21" bottom="0.3937007874015748" header="0" footer="0"/>
  <pageSetup fitToHeight="4" horizontalDpi="300" verticalDpi="300" orientation="portrait" paperSize="9" scale="53" r:id="rId1"/>
  <headerFooter alignWithMargins="0">
    <oddFooter>&amp;L&amp;F&amp;C&amp;D&amp;R&amp;A</oddFooter>
  </headerFooter>
  <rowBreaks count="4" manualBreakCount="4">
    <brk id="39" min="1" max="13" man="1"/>
    <brk id="74" min="1" max="13" man="1"/>
    <brk id="107" min="1" max="13" man="1"/>
    <brk id="134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hiromi kunisaki</cp:lastModifiedBy>
  <dcterms:created xsi:type="dcterms:W3CDTF">1997-01-08T22:48:59Z</dcterms:created>
  <dcterms:modified xsi:type="dcterms:W3CDTF">2009-02-16T04:29:49Z</dcterms:modified>
  <cp:category/>
  <cp:version/>
  <cp:contentType/>
  <cp:contentStatus/>
</cp:coreProperties>
</file>